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Banco de Leite\Planilha de controle das doadoras\"/>
    </mc:Choice>
  </mc:AlternateContent>
  <xr:revisionPtr revIDLastSave="0" documentId="13_ncr:1_{F5EA6941-E552-414A-9749-44540824F4D7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Janeiro" sheetId="7" r:id="rId1"/>
    <sheet name="Fevereiro" sheetId="8" r:id="rId2"/>
    <sheet name="Março" sheetId="9" r:id="rId3"/>
    <sheet name="Abril" sheetId="10" r:id="rId4"/>
    <sheet name="Maio" sheetId="12" r:id="rId5"/>
    <sheet name="Junho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1" l="1"/>
  <c r="H98" i="11"/>
  <c r="E98" i="11"/>
  <c r="F98" i="11"/>
  <c r="K98" i="11"/>
  <c r="L98" i="11"/>
  <c r="I60" i="12"/>
  <c r="H41" i="12"/>
  <c r="P41" i="12"/>
  <c r="E60" i="12"/>
  <c r="F60" i="12"/>
  <c r="H23" i="12"/>
  <c r="O60" i="12"/>
  <c r="N60" i="12"/>
  <c r="M60" i="12"/>
  <c r="L60" i="12"/>
  <c r="K60" i="12"/>
  <c r="J60" i="12"/>
  <c r="G60" i="12"/>
  <c r="D60" i="12"/>
  <c r="C60" i="12"/>
  <c r="B60" i="12"/>
  <c r="P28" i="12"/>
  <c r="H28" i="12"/>
  <c r="P42" i="12"/>
  <c r="H42" i="12"/>
  <c r="P47" i="12"/>
  <c r="H47" i="12"/>
  <c r="P53" i="12"/>
  <c r="H53" i="12"/>
  <c r="P27" i="12"/>
  <c r="H27" i="12"/>
  <c r="P22" i="12"/>
  <c r="H22" i="12"/>
  <c r="P5" i="12"/>
  <c r="H5" i="12"/>
  <c r="P43" i="12"/>
  <c r="H43" i="12"/>
  <c r="P39" i="12"/>
  <c r="H39" i="12"/>
  <c r="P45" i="12"/>
  <c r="H45" i="12"/>
  <c r="P52" i="12"/>
  <c r="H52" i="12"/>
  <c r="P59" i="12"/>
  <c r="H59" i="12"/>
  <c r="P57" i="12"/>
  <c r="H57" i="12"/>
  <c r="P31" i="12"/>
  <c r="H31" i="12"/>
  <c r="P15" i="12"/>
  <c r="H15" i="12"/>
  <c r="P35" i="12"/>
  <c r="H35" i="12"/>
  <c r="P34" i="12"/>
  <c r="H34" i="12"/>
  <c r="P55" i="12"/>
  <c r="H55" i="12"/>
  <c r="P24" i="12"/>
  <c r="H24" i="12"/>
  <c r="P37" i="12"/>
  <c r="H37" i="12"/>
  <c r="P30" i="12"/>
  <c r="H30" i="12"/>
  <c r="P40" i="12"/>
  <c r="H40" i="12"/>
  <c r="P51" i="12"/>
  <c r="H51" i="12"/>
  <c r="P25" i="12"/>
  <c r="H25" i="12"/>
  <c r="P13" i="12"/>
  <c r="H13" i="12"/>
  <c r="P4" i="12"/>
  <c r="H4" i="12"/>
  <c r="P50" i="12"/>
  <c r="H50" i="12"/>
  <c r="P21" i="12"/>
  <c r="H21" i="12"/>
  <c r="P38" i="12"/>
  <c r="H38" i="12"/>
  <c r="P17" i="12"/>
  <c r="H17" i="12"/>
  <c r="P12" i="12"/>
  <c r="H12" i="12"/>
  <c r="P56" i="12"/>
  <c r="H56" i="12"/>
  <c r="P23" i="12"/>
  <c r="P18" i="12"/>
  <c r="H18" i="12"/>
  <c r="P33" i="12"/>
  <c r="H33" i="12"/>
  <c r="P19" i="12"/>
  <c r="H19" i="12"/>
  <c r="P10" i="12"/>
  <c r="H10" i="12"/>
  <c r="P9" i="12"/>
  <c r="H9" i="12"/>
  <c r="P49" i="12"/>
  <c r="H49" i="12"/>
  <c r="P14" i="12"/>
  <c r="H14" i="12"/>
  <c r="P48" i="12"/>
  <c r="H48" i="12"/>
  <c r="P11" i="12"/>
  <c r="H11" i="12"/>
  <c r="P8" i="12"/>
  <c r="H8" i="12"/>
  <c r="P58" i="12"/>
  <c r="H58" i="12"/>
  <c r="P26" i="12"/>
  <c r="H26" i="12"/>
  <c r="P44" i="12"/>
  <c r="H44" i="12"/>
  <c r="P54" i="12"/>
  <c r="H54" i="12"/>
  <c r="P20" i="12"/>
  <c r="H20" i="12"/>
  <c r="P16" i="12"/>
  <c r="H16" i="12"/>
  <c r="P7" i="12"/>
  <c r="H7" i="12"/>
  <c r="P6" i="12"/>
  <c r="H6" i="12"/>
  <c r="P36" i="12"/>
  <c r="H36" i="12"/>
  <c r="P29" i="12"/>
  <c r="H29" i="12"/>
  <c r="P3" i="12"/>
  <c r="H3" i="12"/>
  <c r="P32" i="12"/>
  <c r="H32" i="12"/>
  <c r="P46" i="12"/>
  <c r="H46" i="12"/>
  <c r="B98" i="11"/>
  <c r="C98" i="11"/>
  <c r="D98" i="11"/>
  <c r="I98" i="11"/>
  <c r="M98" i="11"/>
  <c r="N98" i="11"/>
  <c r="O98" i="11"/>
  <c r="P98" i="11"/>
  <c r="Q98" i="11"/>
  <c r="R98" i="11"/>
  <c r="J96" i="11"/>
  <c r="J97" i="11"/>
  <c r="S96" i="11"/>
  <c r="S97" i="11"/>
  <c r="J95" i="11"/>
  <c r="S95" i="11"/>
  <c r="J80" i="11"/>
  <c r="J81" i="11"/>
  <c r="J82" i="11"/>
  <c r="J83" i="11"/>
  <c r="J84" i="11"/>
  <c r="J85" i="11"/>
  <c r="S80" i="11"/>
  <c r="S81" i="11"/>
  <c r="S82" i="11"/>
  <c r="S83" i="11"/>
  <c r="S84" i="11"/>
  <c r="S85" i="11"/>
  <c r="J35" i="11"/>
  <c r="J31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S35" i="11"/>
  <c r="S31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J30" i="11"/>
  <c r="J8" i="11"/>
  <c r="J7" i="11"/>
  <c r="J9" i="11"/>
  <c r="J49" i="11"/>
  <c r="J4" i="11"/>
  <c r="J38" i="11"/>
  <c r="J27" i="11"/>
  <c r="J44" i="11"/>
  <c r="S30" i="11"/>
  <c r="S8" i="11"/>
  <c r="S7" i="11"/>
  <c r="S9" i="11"/>
  <c r="S49" i="11"/>
  <c r="S4" i="11"/>
  <c r="S38" i="11"/>
  <c r="S27" i="11"/>
  <c r="S44" i="11"/>
  <c r="J11" i="11"/>
  <c r="J48" i="11"/>
  <c r="J6" i="11"/>
  <c r="J47" i="11"/>
  <c r="J26" i="11"/>
  <c r="J34" i="11"/>
  <c r="J67" i="11"/>
  <c r="J68" i="11"/>
  <c r="J69" i="11"/>
  <c r="S11" i="11"/>
  <c r="S48" i="11"/>
  <c r="S6" i="11"/>
  <c r="S47" i="11"/>
  <c r="S26" i="11"/>
  <c r="S34" i="11"/>
  <c r="S67" i="11"/>
  <c r="S68" i="11"/>
  <c r="S69" i="11"/>
  <c r="J70" i="11"/>
  <c r="J71" i="11"/>
  <c r="J72" i="11"/>
  <c r="J73" i="11"/>
  <c r="J74" i="11"/>
  <c r="J75" i="11"/>
  <c r="J76" i="11"/>
  <c r="J77" i="11"/>
  <c r="J78" i="11"/>
  <c r="S70" i="11"/>
  <c r="S71" i="11"/>
  <c r="S72" i="11"/>
  <c r="S73" i="11"/>
  <c r="S74" i="11"/>
  <c r="S75" i="11"/>
  <c r="S76" i="11"/>
  <c r="S77" i="11"/>
  <c r="S78" i="11"/>
  <c r="J79" i="11"/>
  <c r="J86" i="11"/>
  <c r="J87" i="11"/>
  <c r="J88" i="11"/>
  <c r="S79" i="11"/>
  <c r="S86" i="11"/>
  <c r="S87" i="11"/>
  <c r="S88" i="11"/>
  <c r="S94" i="11"/>
  <c r="J94" i="11"/>
  <c r="S93" i="11"/>
  <c r="J93" i="11"/>
  <c r="S92" i="11"/>
  <c r="J92" i="11"/>
  <c r="S91" i="11"/>
  <c r="J91" i="11"/>
  <c r="S90" i="11"/>
  <c r="J90" i="11"/>
  <c r="S89" i="11"/>
  <c r="J89" i="11"/>
  <c r="S46" i="11"/>
  <c r="J46" i="11"/>
  <c r="S23" i="11"/>
  <c r="J23" i="11"/>
  <c r="S14" i="11"/>
  <c r="J14" i="11"/>
  <c r="S50" i="11"/>
  <c r="J50" i="11"/>
  <c r="S19" i="11"/>
  <c r="J19" i="11"/>
  <c r="S5" i="11"/>
  <c r="J5" i="11"/>
  <c r="S18" i="11"/>
  <c r="J18" i="11"/>
  <c r="S13" i="11"/>
  <c r="J13" i="11"/>
  <c r="S40" i="11"/>
  <c r="J40" i="11"/>
  <c r="S12" i="11"/>
  <c r="J12" i="11"/>
  <c r="S28" i="11"/>
  <c r="J28" i="11"/>
  <c r="S25" i="11"/>
  <c r="J25" i="11"/>
  <c r="S29" i="11"/>
  <c r="J29" i="11"/>
  <c r="S45" i="11"/>
  <c r="J45" i="11"/>
  <c r="S10" i="11"/>
  <c r="J10" i="11"/>
  <c r="S3" i="11"/>
  <c r="J3" i="11"/>
  <c r="S42" i="11"/>
  <c r="J42" i="11"/>
  <c r="S37" i="11"/>
  <c r="J37" i="11"/>
  <c r="S21" i="11"/>
  <c r="J21" i="11"/>
  <c r="S20" i="11"/>
  <c r="J20" i="11"/>
  <c r="S39" i="11"/>
  <c r="J39" i="11"/>
  <c r="S32" i="11"/>
  <c r="J32" i="11"/>
  <c r="S15" i="11"/>
  <c r="J15" i="11"/>
  <c r="S33" i="11"/>
  <c r="J33" i="11"/>
  <c r="S41" i="11"/>
  <c r="J41" i="11"/>
  <c r="S36" i="11"/>
  <c r="J36" i="11"/>
  <c r="S17" i="11"/>
  <c r="J17" i="11"/>
  <c r="S22" i="11"/>
  <c r="J22" i="11"/>
  <c r="S16" i="11"/>
  <c r="J16" i="11"/>
  <c r="S24" i="11"/>
  <c r="J24" i="11"/>
  <c r="S43" i="11"/>
  <c r="J43" i="11"/>
  <c r="G47" i="9"/>
  <c r="H47" i="10"/>
  <c r="F17" i="10"/>
  <c r="O17" i="10"/>
  <c r="B47" i="10"/>
  <c r="C47" i="10"/>
  <c r="D47" i="10"/>
  <c r="E47" i="10"/>
  <c r="J47" i="10"/>
  <c r="F32" i="10"/>
  <c r="O32" i="10"/>
  <c r="T97" i="11" l="1"/>
  <c r="T65" i="11"/>
  <c r="T61" i="11"/>
  <c r="T57" i="11"/>
  <c r="T76" i="11"/>
  <c r="T72" i="11"/>
  <c r="T31" i="11"/>
  <c r="T82" i="11"/>
  <c r="T74" i="11"/>
  <c r="Q41" i="12"/>
  <c r="Q20" i="12"/>
  <c r="Q44" i="12"/>
  <c r="Q48" i="12"/>
  <c r="Q42" i="12"/>
  <c r="Q29" i="12"/>
  <c r="Q16" i="12"/>
  <c r="Q10" i="12"/>
  <c r="Q23" i="12"/>
  <c r="Q12" i="12"/>
  <c r="Q17" i="12"/>
  <c r="Q30" i="12"/>
  <c r="Q35" i="12"/>
  <c r="Q15" i="12"/>
  <c r="Q50" i="12"/>
  <c r="Q40" i="12"/>
  <c r="Q5" i="12"/>
  <c r="Q27" i="12"/>
  <c r="Q3" i="12"/>
  <c r="Q55" i="12"/>
  <c r="Q43" i="12"/>
  <c r="Q7" i="12"/>
  <c r="Q18" i="12"/>
  <c r="Q39" i="12"/>
  <c r="Q8" i="12"/>
  <c r="Q14" i="12"/>
  <c r="Q51" i="12"/>
  <c r="Q37" i="12"/>
  <c r="Q24" i="12"/>
  <c r="Q52" i="12"/>
  <c r="Q53" i="12"/>
  <c r="Q47" i="12"/>
  <c r="Q11" i="12"/>
  <c r="Q56" i="12"/>
  <c r="Q4" i="12"/>
  <c r="Q31" i="12"/>
  <c r="Q32" i="12"/>
  <c r="Q6" i="12"/>
  <c r="Q49" i="12"/>
  <c r="Q21" i="12"/>
  <c r="Q45" i="12"/>
  <c r="Q54" i="12"/>
  <c r="Q26" i="12"/>
  <c r="Q9" i="12"/>
  <c r="Q19" i="12"/>
  <c r="Q13" i="12"/>
  <c r="Q25" i="12"/>
  <c r="Q34" i="12"/>
  <c r="Q57" i="12"/>
  <c r="Q59" i="12"/>
  <c r="Q22" i="12"/>
  <c r="Q28" i="12"/>
  <c r="H60" i="12"/>
  <c r="Q46" i="12"/>
  <c r="P60" i="12"/>
  <c r="Q36" i="12"/>
  <c r="Q58" i="12"/>
  <c r="Q33" i="12"/>
  <c r="Q38" i="12"/>
  <c r="T70" i="11"/>
  <c r="T73" i="11"/>
  <c r="T71" i="11"/>
  <c r="S98" i="11"/>
  <c r="T81" i="11"/>
  <c r="T84" i="11"/>
  <c r="T80" i="11"/>
  <c r="T96" i="11"/>
  <c r="T85" i="11"/>
  <c r="J98" i="11"/>
  <c r="T95" i="11"/>
  <c r="T83" i="11"/>
  <c r="T51" i="11"/>
  <c r="T77" i="11"/>
  <c r="T64" i="11"/>
  <c r="T60" i="11"/>
  <c r="T56" i="11"/>
  <c r="T54" i="11"/>
  <c r="T78" i="11"/>
  <c r="T59" i="11"/>
  <c r="T53" i="11"/>
  <c r="T49" i="11"/>
  <c r="T7" i="11"/>
  <c r="T66" i="11"/>
  <c r="T62" i="11"/>
  <c r="T58" i="11"/>
  <c r="T52" i="11"/>
  <c r="T63" i="11"/>
  <c r="T75" i="11"/>
  <c r="T35" i="11"/>
  <c r="T55" i="11"/>
  <c r="T11" i="11"/>
  <c r="T26" i="11"/>
  <c r="T47" i="11"/>
  <c r="T6" i="11"/>
  <c r="T68" i="11"/>
  <c r="T88" i="11"/>
  <c r="T86" i="11"/>
  <c r="T48" i="11"/>
  <c r="T69" i="11"/>
  <c r="T67" i="11"/>
  <c r="T38" i="11"/>
  <c r="T9" i="11"/>
  <c r="T34" i="11"/>
  <c r="T30" i="11"/>
  <c r="T27" i="11"/>
  <c r="T4" i="11"/>
  <c r="T8" i="11"/>
  <c r="T44" i="11"/>
  <c r="T87" i="11"/>
  <c r="T79" i="11"/>
  <c r="T19" i="11"/>
  <c r="T46" i="11"/>
  <c r="T10" i="11"/>
  <c r="T28" i="11"/>
  <c r="T13" i="11"/>
  <c r="T22" i="11"/>
  <c r="T33" i="11"/>
  <c r="T18" i="11"/>
  <c r="T89" i="11"/>
  <c r="T93" i="11"/>
  <c r="T12" i="11"/>
  <c r="T17" i="11"/>
  <c r="T15" i="11"/>
  <c r="T14" i="11"/>
  <c r="T45" i="11"/>
  <c r="T42" i="11"/>
  <c r="T50" i="11"/>
  <c r="T39" i="11"/>
  <c r="T20" i="11"/>
  <c r="T91" i="11"/>
  <c r="T92" i="11"/>
  <c r="T43" i="11"/>
  <c r="T5" i="11"/>
  <c r="T41" i="11"/>
  <c r="T40" i="11"/>
  <c r="T24" i="11"/>
  <c r="T16" i="11"/>
  <c r="T29" i="11"/>
  <c r="T23" i="11"/>
  <c r="T36" i="11"/>
  <c r="T25" i="11"/>
  <c r="T94" i="11"/>
  <c r="T21" i="11"/>
  <c r="T3" i="11"/>
  <c r="T32" i="11"/>
  <c r="T37" i="11"/>
  <c r="T90" i="11"/>
  <c r="P17" i="10"/>
  <c r="P32" i="10"/>
  <c r="O18" i="10"/>
  <c r="F18" i="10"/>
  <c r="O24" i="10"/>
  <c r="F24" i="10"/>
  <c r="O26" i="10"/>
  <c r="F26" i="10"/>
  <c r="O20" i="10"/>
  <c r="F20" i="10"/>
  <c r="O40" i="10"/>
  <c r="F40" i="10"/>
  <c r="O5" i="10"/>
  <c r="F5" i="10"/>
  <c r="O25" i="10"/>
  <c r="F25" i="10"/>
  <c r="O16" i="10"/>
  <c r="F16" i="10"/>
  <c r="O37" i="10"/>
  <c r="F37" i="10"/>
  <c r="O29" i="10"/>
  <c r="F29" i="10"/>
  <c r="O9" i="10"/>
  <c r="F9" i="10"/>
  <c r="O23" i="10"/>
  <c r="F23" i="10"/>
  <c r="O43" i="10"/>
  <c r="F43" i="10"/>
  <c r="O46" i="10"/>
  <c r="F46" i="10"/>
  <c r="O13" i="10"/>
  <c r="F13" i="10"/>
  <c r="O10" i="10"/>
  <c r="F10" i="10"/>
  <c r="O39" i="10"/>
  <c r="F39" i="10"/>
  <c r="O4" i="10"/>
  <c r="F4" i="10"/>
  <c r="O14" i="10"/>
  <c r="F14" i="10"/>
  <c r="O44" i="10"/>
  <c r="F44" i="10"/>
  <c r="O11" i="10"/>
  <c r="F11" i="10"/>
  <c r="O12" i="10"/>
  <c r="F12" i="10"/>
  <c r="O42" i="10"/>
  <c r="F42" i="10"/>
  <c r="O19" i="10"/>
  <c r="F19" i="10"/>
  <c r="O15" i="10"/>
  <c r="F15" i="10"/>
  <c r="O28" i="10"/>
  <c r="F28" i="10"/>
  <c r="O35" i="10"/>
  <c r="F35" i="10"/>
  <c r="O33" i="10"/>
  <c r="F33" i="10"/>
  <c r="O38" i="10"/>
  <c r="F38" i="10"/>
  <c r="O31" i="10"/>
  <c r="F31" i="10"/>
  <c r="O34" i="10"/>
  <c r="F34" i="10"/>
  <c r="O22" i="10"/>
  <c r="F22" i="10"/>
  <c r="O36" i="10"/>
  <c r="F36" i="10"/>
  <c r="O41" i="10"/>
  <c r="F41" i="10"/>
  <c r="O3" i="10"/>
  <c r="F3" i="10"/>
  <c r="O30" i="10"/>
  <c r="F30" i="10"/>
  <c r="O45" i="10"/>
  <c r="F45" i="10"/>
  <c r="O27" i="10"/>
  <c r="F27" i="10"/>
  <c r="O8" i="10"/>
  <c r="F8" i="10"/>
  <c r="O6" i="10"/>
  <c r="F6" i="10"/>
  <c r="O21" i="10"/>
  <c r="F21" i="10"/>
  <c r="O7" i="10"/>
  <c r="F7" i="10"/>
  <c r="F36" i="9"/>
  <c r="M36" i="9"/>
  <c r="F38" i="9"/>
  <c r="M38" i="9"/>
  <c r="F40" i="9"/>
  <c r="M40" i="9"/>
  <c r="F6" i="9"/>
  <c r="M6" i="9"/>
  <c r="F33" i="9"/>
  <c r="M33" i="9"/>
  <c r="F44" i="9"/>
  <c r="M44" i="9"/>
  <c r="F43" i="9"/>
  <c r="M43" i="9"/>
  <c r="F19" i="9"/>
  <c r="M19" i="9"/>
  <c r="Q60" i="12" l="1"/>
  <c r="T98" i="11"/>
  <c r="F47" i="10"/>
  <c r="O47" i="10"/>
  <c r="P31" i="10"/>
  <c r="P42" i="10"/>
  <c r="P29" i="10"/>
  <c r="P5" i="10"/>
  <c r="P24" i="10"/>
  <c r="P36" i="10"/>
  <c r="P34" i="10"/>
  <c r="P20" i="10"/>
  <c r="P27" i="10"/>
  <c r="P22" i="10"/>
  <c r="P6" i="10"/>
  <c r="P28" i="10"/>
  <c r="P19" i="10"/>
  <c r="P14" i="10"/>
  <c r="P21" i="10"/>
  <c r="P8" i="10"/>
  <c r="P41" i="10"/>
  <c r="P15" i="10"/>
  <c r="P40" i="10"/>
  <c r="P18" i="10"/>
  <c r="P45" i="10"/>
  <c r="P3" i="10"/>
  <c r="P33" i="10"/>
  <c r="P12" i="10"/>
  <c r="P44" i="10"/>
  <c r="P39" i="10"/>
  <c r="P46" i="10"/>
  <c r="P23" i="10"/>
  <c r="P16" i="10"/>
  <c r="P7" i="10"/>
  <c r="P30" i="10"/>
  <c r="P38" i="10"/>
  <c r="P35" i="10"/>
  <c r="P11" i="10"/>
  <c r="P4" i="10"/>
  <c r="P10" i="10"/>
  <c r="P13" i="10"/>
  <c r="P43" i="10"/>
  <c r="P9" i="10"/>
  <c r="P37" i="10"/>
  <c r="P25" i="10"/>
  <c r="P26" i="10"/>
  <c r="N36" i="9"/>
  <c r="N38" i="9"/>
  <c r="N40" i="9"/>
  <c r="N6" i="9"/>
  <c r="N33" i="9"/>
  <c r="N44" i="9"/>
  <c r="N43" i="9"/>
  <c r="N19" i="9"/>
  <c r="I47" i="9"/>
  <c r="E47" i="9"/>
  <c r="D47" i="9"/>
  <c r="C47" i="9"/>
  <c r="B47" i="9"/>
  <c r="M20" i="9"/>
  <c r="F20" i="9"/>
  <c r="M21" i="9"/>
  <c r="F21" i="9"/>
  <c r="M32" i="9"/>
  <c r="F32" i="9"/>
  <c r="M4" i="9"/>
  <c r="F4" i="9"/>
  <c r="M10" i="9"/>
  <c r="F10" i="9"/>
  <c r="M25" i="9"/>
  <c r="F25" i="9"/>
  <c r="M5" i="9"/>
  <c r="F5" i="9"/>
  <c r="M45" i="9"/>
  <c r="F45" i="9"/>
  <c r="M9" i="9"/>
  <c r="F9" i="9"/>
  <c r="M46" i="9"/>
  <c r="F46" i="9"/>
  <c r="M37" i="9"/>
  <c r="F37" i="9"/>
  <c r="M18" i="9"/>
  <c r="F18" i="9"/>
  <c r="M11" i="9"/>
  <c r="F11" i="9"/>
  <c r="M13" i="9"/>
  <c r="F13" i="9"/>
  <c r="M22" i="9"/>
  <c r="F22" i="9"/>
  <c r="M17" i="9"/>
  <c r="F17" i="9"/>
  <c r="M12" i="9"/>
  <c r="F12" i="9"/>
  <c r="M3" i="9"/>
  <c r="F3" i="9"/>
  <c r="M23" i="9"/>
  <c r="F23" i="9"/>
  <c r="M14" i="9"/>
  <c r="F14" i="9"/>
  <c r="M30" i="9"/>
  <c r="F30" i="9"/>
  <c r="M29" i="9"/>
  <c r="F29" i="9"/>
  <c r="M35" i="9"/>
  <c r="F35" i="9"/>
  <c r="M41" i="9"/>
  <c r="F41" i="9"/>
  <c r="M16" i="9"/>
  <c r="F16" i="9"/>
  <c r="M42" i="9"/>
  <c r="F42" i="9"/>
  <c r="M15" i="9"/>
  <c r="F15" i="9"/>
  <c r="M8" i="9"/>
  <c r="F8" i="9"/>
  <c r="M31" i="9"/>
  <c r="F31" i="9"/>
  <c r="M28" i="9"/>
  <c r="F28" i="9"/>
  <c r="M27" i="9"/>
  <c r="F27" i="9"/>
  <c r="M34" i="9"/>
  <c r="F34" i="9"/>
  <c r="M24" i="9"/>
  <c r="F24" i="9"/>
  <c r="M39" i="9"/>
  <c r="F39" i="9"/>
  <c r="M26" i="9"/>
  <c r="F26" i="9"/>
  <c r="M7" i="9"/>
  <c r="F7" i="9"/>
  <c r="F45" i="8"/>
  <c r="M45" i="8"/>
  <c r="B47" i="8"/>
  <c r="C47" i="8"/>
  <c r="D47" i="8"/>
  <c r="E47" i="8"/>
  <c r="G47" i="8"/>
  <c r="I47" i="8"/>
  <c r="F43" i="8"/>
  <c r="M43" i="8"/>
  <c r="F35" i="8"/>
  <c r="M35" i="8"/>
  <c r="F32" i="8"/>
  <c r="M32" i="8"/>
  <c r="F9" i="8"/>
  <c r="M9" i="8"/>
  <c r="F29" i="8"/>
  <c r="M29" i="8"/>
  <c r="F37" i="8"/>
  <c r="M37" i="8"/>
  <c r="F34" i="8"/>
  <c r="M34" i="8"/>
  <c r="F31" i="8"/>
  <c r="M31" i="8"/>
  <c r="F41" i="8"/>
  <c r="M41" i="8"/>
  <c r="F21" i="8"/>
  <c r="M21" i="8"/>
  <c r="F33" i="8"/>
  <c r="M33" i="8"/>
  <c r="F8" i="8"/>
  <c r="F6" i="8"/>
  <c r="F39" i="8"/>
  <c r="F19" i="8"/>
  <c r="F3" i="8"/>
  <c r="F38" i="8"/>
  <c r="F17" i="8"/>
  <c r="F24" i="8"/>
  <c r="F40" i="8"/>
  <c r="F20" i="8"/>
  <c r="F15" i="8"/>
  <c r="F46" i="8"/>
  <c r="F25" i="8"/>
  <c r="F18" i="8"/>
  <c r="F44" i="8"/>
  <c r="F7" i="8"/>
  <c r="F10" i="8"/>
  <c r="F11" i="8"/>
  <c r="F13" i="8"/>
  <c r="F36" i="8"/>
  <c r="F4" i="8"/>
  <c r="F23" i="8"/>
  <c r="F28" i="8"/>
  <c r="F5" i="8"/>
  <c r="F27" i="8"/>
  <c r="F16" i="8"/>
  <c r="F26" i="8"/>
  <c r="F30" i="8"/>
  <c r="F12" i="8"/>
  <c r="F42" i="8"/>
  <c r="F22" i="8"/>
  <c r="F14" i="8"/>
  <c r="M14" i="8"/>
  <c r="M22" i="8"/>
  <c r="M42" i="8"/>
  <c r="M12" i="8"/>
  <c r="M30" i="8"/>
  <c r="M26" i="8"/>
  <c r="M16" i="8"/>
  <c r="M27" i="8"/>
  <c r="M5" i="8"/>
  <c r="M28" i="8"/>
  <c r="N28" i="8" s="1"/>
  <c r="M23" i="8"/>
  <c r="M4" i="8"/>
  <c r="M36" i="8"/>
  <c r="M13" i="8"/>
  <c r="N13" i="8" s="1"/>
  <c r="M11" i="8"/>
  <c r="M10" i="8"/>
  <c r="M7" i="8"/>
  <c r="M44" i="8"/>
  <c r="N44" i="8" s="1"/>
  <c r="M18" i="8"/>
  <c r="M25" i="8"/>
  <c r="M46" i="8"/>
  <c r="M15" i="8"/>
  <c r="N15" i="8" s="1"/>
  <c r="M20" i="8"/>
  <c r="M40" i="8"/>
  <c r="M24" i="8"/>
  <c r="M17" i="8"/>
  <c r="N17" i="8" s="1"/>
  <c r="M38" i="8"/>
  <c r="M3" i="8"/>
  <c r="M19" i="8"/>
  <c r="M39" i="8"/>
  <c r="N39" i="8" s="1"/>
  <c r="M6" i="8"/>
  <c r="M8" i="8"/>
  <c r="P47" i="10" l="1"/>
  <c r="N7" i="9"/>
  <c r="N29" i="9"/>
  <c r="N46" i="9"/>
  <c r="N25" i="9"/>
  <c r="N21" i="9"/>
  <c r="N26" i="8"/>
  <c r="N11" i="9"/>
  <c r="N20" i="9"/>
  <c r="N24" i="9"/>
  <c r="N31" i="9"/>
  <c r="N12" i="9"/>
  <c r="N8" i="9"/>
  <c r="N16" i="9"/>
  <c r="N3" i="9"/>
  <c r="N9" i="9"/>
  <c r="N41" i="9"/>
  <c r="N30" i="9"/>
  <c r="N34" i="9"/>
  <c r="N13" i="9"/>
  <c r="N10" i="9"/>
  <c r="F47" i="9"/>
  <c r="M47" i="9"/>
  <c r="N39" i="9"/>
  <c r="N26" i="9"/>
  <c r="N28" i="9"/>
  <c r="N15" i="9"/>
  <c r="N14" i="9"/>
  <c r="N22" i="9"/>
  <c r="N18" i="9"/>
  <c r="N5" i="9"/>
  <c r="N4" i="9"/>
  <c r="N27" i="9"/>
  <c r="N42" i="9"/>
  <c r="N35" i="9"/>
  <c r="N23" i="9"/>
  <c r="N17" i="9"/>
  <c r="N37" i="9"/>
  <c r="N45" i="9"/>
  <c r="N32" i="9"/>
  <c r="N19" i="8"/>
  <c r="N24" i="8"/>
  <c r="N46" i="8"/>
  <c r="N7" i="8"/>
  <c r="N36" i="8"/>
  <c r="N5" i="8"/>
  <c r="N16" i="8"/>
  <c r="F47" i="8"/>
  <c r="N45" i="8"/>
  <c r="M47" i="8"/>
  <c r="N43" i="8"/>
  <c r="N35" i="8"/>
  <c r="N32" i="8"/>
  <c r="N9" i="8"/>
  <c r="N29" i="8"/>
  <c r="N37" i="8"/>
  <c r="N34" i="8"/>
  <c r="N31" i="8"/>
  <c r="N41" i="8"/>
  <c r="N21" i="8"/>
  <c r="N33" i="8"/>
  <c r="N23" i="8"/>
  <c r="N14" i="8"/>
  <c r="N38" i="8"/>
  <c r="N40" i="8"/>
  <c r="N12" i="8"/>
  <c r="N22" i="8"/>
  <c r="N18" i="8"/>
  <c r="N10" i="8"/>
  <c r="N8" i="8"/>
  <c r="N6" i="8"/>
  <c r="N3" i="8"/>
  <c r="N20" i="8"/>
  <c r="N25" i="8"/>
  <c r="N11" i="8"/>
  <c r="N4" i="8"/>
  <c r="N27" i="8"/>
  <c r="N30" i="8"/>
  <c r="N42" i="8"/>
  <c r="F35" i="7"/>
  <c r="M35" i="7"/>
  <c r="B36" i="7"/>
  <c r="C36" i="7"/>
  <c r="D36" i="7"/>
  <c r="E36" i="7"/>
  <c r="G36" i="7"/>
  <c r="I36" i="7"/>
  <c r="F28" i="7"/>
  <c r="F5" i="7"/>
  <c r="F6" i="7"/>
  <c r="F7" i="7"/>
  <c r="F17" i="7"/>
  <c r="F20" i="7"/>
  <c r="F8" i="7"/>
  <c r="F4" i="7"/>
  <c r="F21" i="7"/>
  <c r="F22" i="7"/>
  <c r="F23" i="7"/>
  <c r="F24" i="7"/>
  <c r="F12" i="7"/>
  <c r="F3" i="7"/>
  <c r="F10" i="7"/>
  <c r="F25" i="7"/>
  <c r="F26" i="7"/>
  <c r="F11" i="7"/>
  <c r="F14" i="7"/>
  <c r="F15" i="7"/>
  <c r="F27" i="7"/>
  <c r="F9" i="7"/>
  <c r="F18" i="7"/>
  <c r="F29" i="7"/>
  <c r="F30" i="7"/>
  <c r="F19" i="7"/>
  <c r="F16" i="7"/>
  <c r="F13" i="7"/>
  <c r="F31" i="7"/>
  <c r="F32" i="7"/>
  <c r="F33" i="7"/>
  <c r="F34" i="7"/>
  <c r="M27" i="7"/>
  <c r="M28" i="7"/>
  <c r="M9" i="7"/>
  <c r="M18" i="7"/>
  <c r="M29" i="7"/>
  <c r="M30" i="7"/>
  <c r="M19" i="7"/>
  <c r="M16" i="7"/>
  <c r="M13" i="7"/>
  <c r="M31" i="7"/>
  <c r="M10" i="7"/>
  <c r="M21" i="7"/>
  <c r="N31" i="7" l="1"/>
  <c r="N16" i="7"/>
  <c r="N47" i="9"/>
  <c r="N47" i="8"/>
  <c r="N30" i="7"/>
  <c r="F36" i="7"/>
  <c r="N35" i="7"/>
  <c r="N19" i="7"/>
  <c r="N9" i="7"/>
  <c r="N28" i="7"/>
  <c r="N27" i="7"/>
  <c r="N21" i="7"/>
  <c r="N29" i="7"/>
  <c r="N10" i="7"/>
  <c r="N13" i="7"/>
  <c r="N18" i="7"/>
  <c r="M4" i="7"/>
  <c r="M25" i="7"/>
  <c r="M26" i="7"/>
  <c r="M15" i="7"/>
  <c r="M33" i="7"/>
  <c r="M34" i="7"/>
  <c r="M32" i="7"/>
  <c r="M3" i="7"/>
  <c r="M24" i="7"/>
  <c r="M14" i="7"/>
  <c r="M12" i="7"/>
  <c r="M11" i="7"/>
  <c r="M23" i="7"/>
  <c r="M22" i="7"/>
  <c r="M8" i="7"/>
  <c r="M17" i="7"/>
  <c r="M7" i="7"/>
  <c r="M6" i="7"/>
  <c r="M5" i="7"/>
  <c r="M20" i="7"/>
  <c r="M36" i="7" l="1"/>
  <c r="N34" i="7"/>
  <c r="N20" i="7"/>
  <c r="N5" i="7"/>
  <c r="N12" i="7" l="1"/>
  <c r="N4" i="7"/>
  <c r="N3" i="7"/>
  <c r="N6" i="7"/>
  <c r="N14" i="7"/>
  <c r="N32" i="7"/>
  <c r="N33" i="7"/>
  <c r="N7" i="7"/>
  <c r="N24" i="7"/>
  <c r="N25" i="7"/>
  <c r="N11" i="7" l="1"/>
  <c r="N15" i="7" l="1"/>
  <c r="N26" i="7"/>
  <c r="N23" i="7"/>
  <c r="N22" i="7" l="1"/>
  <c r="N8" i="7" l="1"/>
  <c r="N17" i="7" l="1"/>
  <c r="N36" i="7" s="1"/>
</calcChain>
</file>

<file path=xl/sharedStrings.xml><?xml version="1.0" encoding="utf-8"?>
<sst xmlns="http://schemas.openxmlformats.org/spreadsheetml/2006/main" count="400" uniqueCount="190">
  <si>
    <t>DOADORAS</t>
  </si>
  <si>
    <t>Embal.</t>
  </si>
  <si>
    <t>Sujidade</t>
  </si>
  <si>
    <t>Cor</t>
  </si>
  <si>
    <t>Flavor</t>
  </si>
  <si>
    <t>Ac. Dornic</t>
  </si>
  <si>
    <t>TOTAL PASTEURIZADO</t>
  </si>
  <si>
    <t>TOTAL DE PERDAS</t>
  </si>
  <si>
    <t>TOTAL COLETADO</t>
  </si>
  <si>
    <t>QUANT. DE FRASCOS</t>
  </si>
  <si>
    <t>GABRIELE BICHARA NASCIMENTO COLDEBELLA</t>
  </si>
  <si>
    <t>02/jan</t>
  </si>
  <si>
    <t>BARBARA SENNA SANTOS</t>
  </si>
  <si>
    <t>EVELLI ALINE DE JESUS MAIA SANTOS</t>
  </si>
  <si>
    <t>KETELY CORTES GOMES BRANDÃO</t>
  </si>
  <si>
    <t>BRUNNA LUIZA MISAEL ALVES SEIXAS</t>
  </si>
  <si>
    <t>GHESSICA RODRIGUES ALMEIDA</t>
  </si>
  <si>
    <t>KETELYN SUELLEN OLIVEIRA B. DA SILVA</t>
  </si>
  <si>
    <t>GILCELIA CARVALHO DA SILVA GONÇALVES</t>
  </si>
  <si>
    <t>ELIDAIANE FERNANDES LUIZ DA SILVA</t>
  </si>
  <si>
    <t>ALINE DA SILVA SANTANA DE ARANTES</t>
  </si>
  <si>
    <t>BEATRIZ DA SILVA TAVARES</t>
  </si>
  <si>
    <t>CRISTIANA DA SILVA</t>
  </si>
  <si>
    <t>LUZA REGINA DO PRADO</t>
  </si>
  <si>
    <t>MARIANA CARLA DA CUNHA AMORIM</t>
  </si>
  <si>
    <t>ANA VITORIA CARVALHO DE OLIVEIRA</t>
  </si>
  <si>
    <t>MARINA VIANNA PAIVA RIBEIRO</t>
  </si>
  <si>
    <t>09/jan</t>
  </si>
  <si>
    <t>TÁSÍA DE ALMEIDA BARROS</t>
  </si>
  <si>
    <t>GABRIELA RODRIGUES RIBEIRO</t>
  </si>
  <si>
    <t>VITÓRIA ALVES MACHADO</t>
  </si>
  <si>
    <t>ALINE MIRANDA CECILIA</t>
  </si>
  <si>
    <t>QUÉDIMA DA SILVA MATOS LIMA CORDEIRO</t>
  </si>
  <si>
    <t>GABRIELLE VITÓRIA RODRIGUES MELO DA SILVA</t>
  </si>
  <si>
    <t>16/jan</t>
  </si>
  <si>
    <t>JULIANA MORELLI THOME</t>
  </si>
  <si>
    <t>AMANDA CORDEIRO DIAS RODRIGUES</t>
  </si>
  <si>
    <t>BEATRIZ AREAS DA SILVA</t>
  </si>
  <si>
    <t>JESSICA COPLE LOUREIRO</t>
  </si>
  <si>
    <t>23/jan</t>
  </si>
  <si>
    <t>CARLA BARBARA PACHECO DE ASSIS</t>
  </si>
  <si>
    <t>JULIA DE SOUZA ARAUJO</t>
  </si>
  <si>
    <t>LARISSA HENRIQUE MATOS</t>
  </si>
  <si>
    <t>KELLEN TEIXEIRA LESSA</t>
  </si>
  <si>
    <t>MARIA JULIA ALBERTO MENEZES</t>
  </si>
  <si>
    <t>JOYCE RODRIGUES DE OLIVEIRA</t>
  </si>
  <si>
    <t>BRUNA LUIZA MISAEL ALVES SEIXAS</t>
  </si>
  <si>
    <t>JESSICA JOICE DA CUNHA VIEIRA VASCONCELOS</t>
  </si>
  <si>
    <t>HELEN SANTOS OLIVEIRA</t>
  </si>
  <si>
    <t>CRISTINA EFIGÊNIO DA SILVA</t>
  </si>
  <si>
    <t>30/jan</t>
  </si>
  <si>
    <t>05/fev</t>
  </si>
  <si>
    <t>ANA CAROLINA DA CUNHA</t>
  </si>
  <si>
    <t>MARIA CLARA  MOREIRA DE LIMA</t>
  </si>
  <si>
    <t>15/fev</t>
  </si>
  <si>
    <t>MARIANA RAMOS CAMPOS</t>
  </si>
  <si>
    <t>MAYARA MORAES LOPES PEDROSA</t>
  </si>
  <si>
    <t>GRACY KELLY DOS SANTOS SILVA</t>
  </si>
  <si>
    <t>ANNE LUIZA ALVES ANDRADE DA SILVEIRA</t>
  </si>
  <si>
    <t>BYANCA LISBOA PAES CARLOS</t>
  </si>
  <si>
    <t>CELINA SOUSA SANTOS</t>
  </si>
  <si>
    <t>RENATA DOS SANTOS DE MEDEIROS MAGALÃES</t>
  </si>
  <si>
    <t>CARLA EMANUELLY GEREMIAS GENEROSO</t>
  </si>
  <si>
    <t>21/fev</t>
  </si>
  <si>
    <t>STEFANI HELEN DA SILVA MARTINS</t>
  </si>
  <si>
    <t>FRANCIELEN SOUZA BORGES</t>
  </si>
  <si>
    <t>PAMELA MARCATO DA SILVA CHAVES</t>
  </si>
  <si>
    <t>MARIA DE LURDES SOUZA CRUZ</t>
  </si>
  <si>
    <t>BRUNA RAFAELA GOMES DE FARIA</t>
  </si>
  <si>
    <t>DAYANA APARECIDA MARTINS OLIVEIRA</t>
  </si>
  <si>
    <t>NATALIA CRISTINA FELIX BREVES OLIVEIRA</t>
  </si>
  <si>
    <t>THANISE FERRIN</t>
  </si>
  <si>
    <t>VANESSA DE SOUZA</t>
  </si>
  <si>
    <t>ANA CAROLINE TEIXEIRA DO AMARAL</t>
  </si>
  <si>
    <t>MICHELE NOGUEIRA DE OLIVEIRA</t>
  </si>
  <si>
    <t>CAMILA MOREIRA DE ALMEIDA</t>
  </si>
  <si>
    <t>DANIELA CRISTINA TRINDADE</t>
  </si>
  <si>
    <t>27/fev</t>
  </si>
  <si>
    <t>LEKXA DE PAULA SANTOS SILVA</t>
  </si>
  <si>
    <t xml:space="preserve">GABRIELLA GUERRA MAGALHAES </t>
  </si>
  <si>
    <t>MARCELA EMILIA BASSI DE OLIVEIRA COSTA MARTINS</t>
  </si>
  <si>
    <t>YASMIN CRISTINA GUIMARAES LEONEL</t>
  </si>
  <si>
    <t>RAYANE APARECIDA ALMEIDA ALBUQUERQUE</t>
  </si>
  <si>
    <t>LUANNA MARTINS TAVRES SILVA</t>
  </si>
  <si>
    <t>NATALIA CRISTINA FELIX BREVES OLIVEIR</t>
  </si>
  <si>
    <t>05/mar</t>
  </si>
  <si>
    <t>12/mar</t>
  </si>
  <si>
    <t>KERLANE CONCEIÇÃO ROCHA BARRETO</t>
  </si>
  <si>
    <t>ISAMARA LANDIM NUNES</t>
  </si>
  <si>
    <t>LILIANE FATIMA DE JESUS</t>
  </si>
  <si>
    <t>THAIS CRISTINA SANTANA XAVIER</t>
  </si>
  <si>
    <t>FERNANDA CORREA DE SOUZA SILVA</t>
  </si>
  <si>
    <t>19/mar</t>
  </si>
  <si>
    <t>Coliform.</t>
  </si>
  <si>
    <t>27/mar</t>
  </si>
  <si>
    <t>GABRIELE SHUAB DE CARVALHO</t>
  </si>
  <si>
    <t>02/abr</t>
  </si>
  <si>
    <t>2+1</t>
  </si>
  <si>
    <t>1+1</t>
  </si>
  <si>
    <t>RAFAELA RODRIGUES DE ALMEIDA</t>
  </si>
  <si>
    <t>MIRELA MARILIA PEREIRA DE SOUZA</t>
  </si>
  <si>
    <t>1+2</t>
  </si>
  <si>
    <t>10/abr</t>
  </si>
  <si>
    <t>1+1+1</t>
  </si>
  <si>
    <t>2+4</t>
  </si>
  <si>
    <t>CLEIDINETE DO NASCIMENTO</t>
  </si>
  <si>
    <t>JENIFER DOS SANTOS OGEDAS</t>
  </si>
  <si>
    <t>SARAH LETICIA SILVA BONATO</t>
  </si>
  <si>
    <t>LETICIA BAPTISTA GERALD</t>
  </si>
  <si>
    <t>LUDIMILA DE ASSIS</t>
  </si>
  <si>
    <t>4+4</t>
  </si>
  <si>
    <t>17/abr</t>
  </si>
  <si>
    <t>2+1+1</t>
  </si>
  <si>
    <t>VITÓRIA ELLER PEREIRA</t>
  </si>
  <si>
    <t>4+3+5+7</t>
  </si>
  <si>
    <t>2+2+1</t>
  </si>
  <si>
    <t>3+3+5+4</t>
  </si>
  <si>
    <t>1+1+3</t>
  </si>
  <si>
    <t>1+1+2</t>
  </si>
  <si>
    <t>3+3+3+3</t>
  </si>
  <si>
    <t>4+2+3+1</t>
  </si>
  <si>
    <t>3+2+2+2</t>
  </si>
  <si>
    <t>2+1+3+1</t>
  </si>
  <si>
    <t>2+2+2+2</t>
  </si>
  <si>
    <t>1+2+1</t>
  </si>
  <si>
    <t>1+2+2</t>
  </si>
  <si>
    <t>Total de Frascos</t>
  </si>
  <si>
    <t>175</t>
  </si>
  <si>
    <t>ANNA BEATRIZ G. DA SILVA E SANTOS</t>
  </si>
  <si>
    <t>GABRIELLE VITÓRIA R. MELO DA SILVA</t>
  </si>
  <si>
    <t>RENATA DOS SANTOS DE M. MAGALHÃES</t>
  </si>
  <si>
    <t>GABRIELE BICHARA N. COLDEBELLA</t>
  </si>
  <si>
    <t>JESSICA JOICE DA C. VIEIRA VASCONCELOS</t>
  </si>
  <si>
    <t>MARCELA EMILIA BASSI DE O. C. MARTINS</t>
  </si>
  <si>
    <t>Planilha de controle de perdas das mães doadoras - Janeiro/2024</t>
  </si>
  <si>
    <t>Planilha de controle de perdas das mães doadoras - Fevereiro/2024</t>
  </si>
  <si>
    <t>Planilha de controle de perdas das mães doadoras - Março/2024</t>
  </si>
  <si>
    <t>Planilha de controle de perdas das mães doadoras Abril/2024</t>
  </si>
  <si>
    <t>Planilha de controle de perdas das mães doadoras - Maio/2024</t>
  </si>
  <si>
    <t>RAQUEL MARIA DA SILVA BRITO</t>
  </si>
  <si>
    <t>MARIANA DE CASTRO RODRIGUES COSTA</t>
  </si>
  <si>
    <t>ANDRIELLY STEFFANY GONÇALVES DA SILVA</t>
  </si>
  <si>
    <t>EDUARDA VITÓRIA JOST NOVAES</t>
  </si>
  <si>
    <t>02/mai</t>
  </si>
  <si>
    <t>VALERIA SILVINO PORTO</t>
  </si>
  <si>
    <t>GABRIELLE SHUAB DE CARVALHO</t>
  </si>
  <si>
    <t>MARCELA CLEMENTE DE ASSIS</t>
  </si>
  <si>
    <t>PRISCILA DE OLIVEIRA GALDINO RIBEIRO</t>
  </si>
  <si>
    <t>PRISCILA PEREIRA SANTOS</t>
  </si>
  <si>
    <t>RAILLA RODRIGUES LOPES</t>
  </si>
  <si>
    <t>RAYLLA SILVA DE ARAUJO</t>
  </si>
  <si>
    <t>ANNA BEATRIZ GONÇALVES DA SILVA E SANTOS</t>
  </si>
  <si>
    <t>ANNELISE HELENA BRAZ DE AZEVEDO</t>
  </si>
  <si>
    <t>14/mai</t>
  </si>
  <si>
    <t>08/mai</t>
  </si>
  <si>
    <t>22/mai</t>
  </si>
  <si>
    <t>23/mai</t>
  </si>
  <si>
    <t>29/mai</t>
  </si>
  <si>
    <t>LETÍCIA GONÇALVES ALMEIDA PIRES</t>
  </si>
  <si>
    <t>VANESSA DE LIMA LUIZ</t>
  </si>
  <si>
    <t>ANNA CLARA TOLEDO CORDOVIL</t>
  </si>
  <si>
    <t>ROSANA ALENCAR DE MORAES SOUZA</t>
  </si>
  <si>
    <t>ARIANE CRISTINE DA COSTA MISSEL</t>
  </si>
  <si>
    <t>GABRIELLY BERNARDO DUBAL DA SILVA</t>
  </si>
  <si>
    <t>ALICIA DA COSTA SOUZA MALTA</t>
  </si>
  <si>
    <t>BEATRIZ MOREIRA SOARES</t>
  </si>
  <si>
    <t>BEATRIZ MARQUES DOS SANTOS</t>
  </si>
  <si>
    <t>FABIANE RODRIGUES DE CARVALHO</t>
  </si>
  <si>
    <t xml:space="preserve">MARIANA BARRA SANTOS SOUZA </t>
  </si>
  <si>
    <t>RENATA DOS SANTOS DE M. MAGALÃES</t>
  </si>
  <si>
    <t xml:space="preserve">BARBARA SENNA </t>
  </si>
  <si>
    <t>Planilha de controle de perdas das mães doadoras - Junho/2024</t>
  </si>
  <si>
    <t>LAYLA BARCIA ROCHA</t>
  </si>
  <si>
    <t>THAMARA CRISTINA DA SILVA RODRIGUES</t>
  </si>
  <si>
    <t>LIDIA DA COSTA CUNHA</t>
  </si>
  <si>
    <t>04/jun</t>
  </si>
  <si>
    <t>05/jun</t>
  </si>
  <si>
    <t>11/jun</t>
  </si>
  <si>
    <t>12/jun</t>
  </si>
  <si>
    <t>TAYNA WEMILLY SANTOS ARAÚJO</t>
  </si>
  <si>
    <t>VYTORIA MARIA MONSORES DE OLIVEIRA</t>
  </si>
  <si>
    <t>LIDIANE ALVIM DE BARROS</t>
  </si>
  <si>
    <t>VALERIA APARECIDA SILVA DE PAULA SERGIO</t>
  </si>
  <si>
    <t>THAMIRES RODRIGUES DA COSTA</t>
  </si>
  <si>
    <t>MICKAELA MONIQUE GOMES CAMBRAIA LEAL</t>
  </si>
  <si>
    <t>MARIA EDUARDA MILLER RIO CRUZ</t>
  </si>
  <si>
    <t>18/jun</t>
  </si>
  <si>
    <t>19/jun</t>
  </si>
  <si>
    <t>25/jun2</t>
  </si>
  <si>
    <t>26/jun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</si>
</sst>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scheme val="minor"/>
    </font>
    <font>
      <sz val="10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1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</cellXfs>
  <cellStyles count="1">
    <cellStyle name="Normal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a32" displayName="Tabela32" ref="A2:N36" totalsRowCount="1" headerRowDxfId="213" dataDxfId="211" headerRowBorderDxfId="212" tableBorderDxfId="210">
  <autoFilter ref="A2:N35" xr:uid="{00000000-0009-0000-0100-000001000000}"/>
  <sortState xmlns:xlrd2="http://schemas.microsoft.com/office/spreadsheetml/2017/richdata2" ref="A3:N35">
    <sortCondition descending="1" ref="M2:M35"/>
  </sortState>
  <tableColumns count="14">
    <tableColumn id="1" xr3:uid="{00000000-0010-0000-0300-000001000000}" name="DOADORAS" dataDxfId="209" totalsRowDxfId="208"/>
    <tableColumn id="2" xr3:uid="{00000000-0010-0000-0300-000002000000}" name="02/jan" totalsRowFunction="custom" dataDxfId="207" totalsRowDxfId="206">
      <totalsRowFormula>SUM(B3:B35)</totalsRowFormula>
    </tableColumn>
    <tableColumn id="3" xr3:uid="{00000000-0010-0000-0300-000003000000}" name="09/jan" totalsRowFunction="custom" dataDxfId="205" totalsRowDxfId="204">
      <totalsRowFormula>SUM(C3:C35)</totalsRowFormula>
    </tableColumn>
    <tableColumn id="4" xr3:uid="{00000000-0010-0000-0300-000004000000}" name="16/jan" totalsRowFunction="custom" dataDxfId="203" totalsRowDxfId="202">
      <totalsRowFormula>SUM(D3:D35)</totalsRowFormula>
    </tableColumn>
    <tableColumn id="5" xr3:uid="{00000000-0010-0000-0300-000005000000}" name="23/jan" totalsRowFunction="custom" dataDxfId="201" totalsRowDxfId="200">
      <totalsRowFormula>SUM(E3:E35)</totalsRowFormula>
    </tableColumn>
    <tableColumn id="7" xr3:uid="{00000000-0010-0000-0300-000007000000}" name="TOTAL COLETADO" totalsRowFunction="custom" dataDxfId="199" totalsRowDxfId="198">
      <calculatedColumnFormula>SUM(B3:E3)</calculatedColumnFormula>
      <totalsRowFormula>SUM(F3:F35)</totalsRowFormula>
    </tableColumn>
    <tableColumn id="15" xr3:uid="{00000000-0010-0000-0300-00000F000000}" name="QUANT. DE FRASCOS" totalsRowFunction="custom" dataDxfId="197" totalsRowDxfId="196">
      <totalsRowFormula>SUM(G3:G35)</totalsRowFormula>
    </tableColumn>
    <tableColumn id="8" xr3:uid="{00000000-0010-0000-0300-000008000000}" name="Embal." dataDxfId="195" totalsRowDxfId="194"/>
    <tableColumn id="9" xr3:uid="{00000000-0010-0000-0300-000009000000}" name="Sujidade" totalsRowFunction="custom" dataDxfId="193" totalsRowDxfId="192">
      <totalsRowFormula>SUM(I3:I35)</totalsRowFormula>
    </tableColumn>
    <tableColumn id="10" xr3:uid="{00000000-0010-0000-0300-00000A000000}" name="Cor" dataDxfId="191" totalsRowDxfId="190"/>
    <tableColumn id="11" xr3:uid="{00000000-0010-0000-0300-00000B000000}" name="Flavor" dataDxfId="189" totalsRowDxfId="188"/>
    <tableColumn id="12" xr3:uid="{00000000-0010-0000-0300-00000C000000}" name="Ac. Dornic" dataDxfId="187" totalsRowDxfId="186"/>
    <tableColumn id="13" xr3:uid="{00000000-0010-0000-0300-00000D000000}" name="TOTAL DE PERDAS" totalsRowFunction="custom" dataDxfId="185" totalsRowDxfId="184">
      <calculatedColumnFormula>SUM(Tabela32[[#This Row],[Embal.]:[Ac. Dornic]])</calculatedColumnFormula>
      <totalsRowFormula>SUM(M3:M35)</totalsRowFormula>
    </tableColumn>
    <tableColumn id="14" xr3:uid="{00000000-0010-0000-0300-00000E000000}" name="TOTAL PASTEURIZADO" totalsRowFunction="custom" dataDxfId="183" totalsRowDxfId="182">
      <calculatedColumnFormula>SUM(F3-M3)</calculatedColumnFormula>
      <totalsRowFormula>SUM(N3:N35)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323" displayName="Tabela323" ref="A2:N47" totalsRowCount="1" headerRowDxfId="181" dataDxfId="179" headerRowBorderDxfId="180" tableBorderDxfId="178">
  <autoFilter ref="A2:N46" xr:uid="{00000000-0009-0000-0100-000002000000}"/>
  <sortState xmlns:xlrd2="http://schemas.microsoft.com/office/spreadsheetml/2017/richdata2" ref="A3:N46">
    <sortCondition descending="1" ref="M2:M46"/>
  </sortState>
  <tableColumns count="14">
    <tableColumn id="1" xr3:uid="{00000000-0010-0000-0200-000001000000}" name="DOADORAS" dataDxfId="177" totalsRowDxfId="176"/>
    <tableColumn id="2" xr3:uid="{00000000-0010-0000-0200-000002000000}" name="30/jan" totalsRowFunction="custom" dataDxfId="175" totalsRowDxfId="174">
      <totalsRowFormula>SUM(B3:B46)</totalsRowFormula>
    </tableColumn>
    <tableColumn id="3" xr3:uid="{00000000-0010-0000-0200-000003000000}" name="05/fev" totalsRowFunction="custom" dataDxfId="173" totalsRowDxfId="172">
      <totalsRowFormula>SUM(C3:C46)</totalsRowFormula>
    </tableColumn>
    <tableColumn id="4" xr3:uid="{00000000-0010-0000-0200-000004000000}" name="15/fev" totalsRowFunction="custom" dataDxfId="171" totalsRowDxfId="170">
      <totalsRowFormula>SUM(D3:D46)</totalsRowFormula>
    </tableColumn>
    <tableColumn id="5" xr3:uid="{00000000-0010-0000-0200-000005000000}" name="21/fev" totalsRowFunction="custom" dataDxfId="169" totalsRowDxfId="168">
      <totalsRowFormula>SUM(E3:E46)</totalsRowFormula>
    </tableColumn>
    <tableColumn id="7" xr3:uid="{00000000-0010-0000-0200-000007000000}" name="TOTAL COLETADO" totalsRowFunction="custom" dataDxfId="167" totalsRowDxfId="166">
      <calculatedColumnFormula>SUM(B3:E3)</calculatedColumnFormula>
      <totalsRowFormula>SUM(F3:F46)</totalsRowFormula>
    </tableColumn>
    <tableColumn id="15" xr3:uid="{00000000-0010-0000-0200-00000F000000}" name="QUANT. DE FRASCOS" totalsRowFunction="custom" dataDxfId="165" totalsRowDxfId="164">
      <totalsRowFormula>SUM(G3:G46)</totalsRowFormula>
    </tableColumn>
    <tableColumn id="8" xr3:uid="{00000000-0010-0000-0200-000008000000}" name="Embal." dataDxfId="163" totalsRowDxfId="162"/>
    <tableColumn id="9" xr3:uid="{00000000-0010-0000-0200-000009000000}" name="Sujidade" totalsRowFunction="custom" dataDxfId="161" totalsRowDxfId="160">
      <totalsRowFormula>SUM(I3:I46)</totalsRowFormula>
    </tableColumn>
    <tableColumn id="10" xr3:uid="{00000000-0010-0000-0200-00000A000000}" name="Cor" dataDxfId="159" totalsRowDxfId="158"/>
    <tableColumn id="11" xr3:uid="{00000000-0010-0000-0200-00000B000000}" name="Flavor" dataDxfId="157" totalsRowDxfId="156"/>
    <tableColumn id="12" xr3:uid="{00000000-0010-0000-0200-00000C000000}" name="Ac. Dornic" dataDxfId="155" totalsRowDxfId="154"/>
    <tableColumn id="13" xr3:uid="{00000000-0010-0000-0200-00000D000000}" name="TOTAL DE PERDAS" totalsRowFunction="custom" dataDxfId="153" totalsRowDxfId="152">
      <calculatedColumnFormula>SUM(Tabela323[[#This Row],[Embal.]:[Ac. Dornic]])</calculatedColumnFormula>
      <totalsRowFormula>SUM(M3:M46)</totalsRowFormula>
    </tableColumn>
    <tableColumn id="14" xr3:uid="{00000000-0010-0000-0200-00000E000000}" name="TOTAL PASTEURIZADO" totalsRowFunction="custom" dataDxfId="151" totalsRowDxfId="150">
      <calculatedColumnFormula>SUM(F3-M3)</calculatedColumnFormula>
      <totalsRowFormula>SUM(N3:N46)</totalsRow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234" displayName="Tabela3234" ref="A2:N47" totalsRowCount="1" headerRowDxfId="149" dataDxfId="147" headerRowBorderDxfId="148" tableBorderDxfId="146">
  <autoFilter ref="A2:N46" xr:uid="{00000000-0009-0000-0100-000003000000}"/>
  <sortState xmlns:xlrd2="http://schemas.microsoft.com/office/spreadsheetml/2017/richdata2" ref="A3:N46">
    <sortCondition descending="1" ref="M2:M46"/>
  </sortState>
  <tableColumns count="14">
    <tableColumn id="1" xr3:uid="{00000000-0010-0000-0100-000001000000}" name="DOADORAS" dataDxfId="145" totalsRowDxfId="144"/>
    <tableColumn id="2" xr3:uid="{00000000-0010-0000-0100-000002000000}" name="27/fev" totalsRowFunction="custom" dataDxfId="143" totalsRowDxfId="142">
      <totalsRowFormula>SUM(B3:B46)</totalsRowFormula>
    </tableColumn>
    <tableColumn id="3" xr3:uid="{00000000-0010-0000-0100-000003000000}" name="05/mar" totalsRowFunction="custom" dataDxfId="141" totalsRowDxfId="140">
      <totalsRowFormula>SUM(C3:C46)</totalsRowFormula>
    </tableColumn>
    <tableColumn id="4" xr3:uid="{00000000-0010-0000-0100-000004000000}" name="12/mar" totalsRowFunction="custom" dataDxfId="139" totalsRowDxfId="138">
      <totalsRowFormula>SUM(D3:D46)</totalsRowFormula>
    </tableColumn>
    <tableColumn id="5" xr3:uid="{00000000-0010-0000-0100-000005000000}" name="19/mar" totalsRowFunction="custom" dataDxfId="137" totalsRowDxfId="136">
      <totalsRowFormula>SUM(E3:E46)</totalsRowFormula>
    </tableColumn>
    <tableColumn id="7" xr3:uid="{00000000-0010-0000-0100-000007000000}" name="TOTAL COLETADO" totalsRowFunction="custom" dataDxfId="135" totalsRowDxfId="134">
      <calculatedColumnFormula>SUM(B3:E3)</calculatedColumnFormula>
      <totalsRowFormula>SUM(F3:F46)</totalsRowFormula>
    </tableColumn>
    <tableColumn id="15" xr3:uid="{00000000-0010-0000-0100-00000F000000}" name="QUANT. DE FRASCOS" totalsRowFunction="custom" dataDxfId="133" totalsRowDxfId="132">
      <totalsRowFormula>SUM(G3:G46)</totalsRowFormula>
    </tableColumn>
    <tableColumn id="8" xr3:uid="{00000000-0010-0000-0100-000008000000}" name="Embal." dataDxfId="131" totalsRowDxfId="130"/>
    <tableColumn id="9" xr3:uid="{00000000-0010-0000-0100-000009000000}" name="Sujidade" totalsRowFunction="custom" dataDxfId="129" totalsRowDxfId="128">
      <totalsRowFormula>SUM(I3:I46)</totalsRowFormula>
    </tableColumn>
    <tableColumn id="10" xr3:uid="{00000000-0010-0000-0100-00000A000000}" name="Cor" dataDxfId="127" totalsRowDxfId="126"/>
    <tableColumn id="11" xr3:uid="{00000000-0010-0000-0100-00000B000000}" name="Flavor" dataDxfId="125" totalsRowDxfId="124"/>
    <tableColumn id="12" xr3:uid="{00000000-0010-0000-0100-00000C000000}" name="Ac. Dornic" dataDxfId="123" totalsRowDxfId="122"/>
    <tableColumn id="13" xr3:uid="{00000000-0010-0000-0100-00000D000000}" name="TOTAL DE PERDAS" totalsRowFunction="custom" dataDxfId="121" totalsRowDxfId="120">
      <calculatedColumnFormula>SUM(Tabela3234[[#This Row],[Embal.]:[Ac. Dornic]])</calculatedColumnFormula>
      <totalsRowFormula>SUM(M3:M46)</totalsRowFormula>
    </tableColumn>
    <tableColumn id="14" xr3:uid="{00000000-0010-0000-0100-00000E000000}" name="TOTAL PASTEURIZADO" totalsRowFunction="custom" dataDxfId="119" totalsRowDxfId="118">
      <calculatedColumnFormula>SUM(F3-M3)</calculatedColumnFormula>
      <totalsRowFormula>SUM(N3:N46)</totalsRow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2345" displayName="Tabela32345" ref="A2:P47" totalsRowCount="1" headerRowDxfId="117" dataDxfId="115" headerRowBorderDxfId="116" tableBorderDxfId="114">
  <autoFilter ref="A2:P46" xr:uid="{00000000-0009-0000-0100-000004000000}"/>
  <sortState xmlns:xlrd2="http://schemas.microsoft.com/office/spreadsheetml/2017/richdata2" ref="A3:P46">
    <sortCondition descending="1" ref="O2:O46"/>
  </sortState>
  <tableColumns count="16">
    <tableColumn id="1" xr3:uid="{00000000-0010-0000-0000-000001000000}" name="DOADORAS" dataDxfId="113" totalsRowDxfId="112"/>
    <tableColumn id="2" xr3:uid="{00000000-0010-0000-0000-000002000000}" name="27/mar" totalsRowFunction="custom" dataDxfId="111" totalsRowDxfId="110">
      <totalsRowFormula>SUM(B3:B46)</totalsRowFormula>
    </tableColumn>
    <tableColumn id="3" xr3:uid="{00000000-0010-0000-0000-000003000000}" name="02/abr" totalsRowFunction="custom" dataDxfId="109" totalsRowDxfId="108">
      <totalsRowFormula>SUM(C3:C46)</totalsRowFormula>
    </tableColumn>
    <tableColumn id="4" xr3:uid="{00000000-0010-0000-0000-000004000000}" name="10/abr" totalsRowFunction="custom" dataDxfId="107" totalsRowDxfId="106">
      <totalsRowFormula>SUM(D3:D46)</totalsRowFormula>
    </tableColumn>
    <tableColumn id="5" xr3:uid="{00000000-0010-0000-0000-000005000000}" name="17/abr" totalsRowFunction="custom" dataDxfId="105" totalsRowDxfId="104">
      <totalsRowFormula>SUM(E3:E46)</totalsRowFormula>
    </tableColumn>
    <tableColumn id="7" xr3:uid="{00000000-0010-0000-0000-000007000000}" name="TOTAL COLETADO" totalsRowFunction="custom" dataDxfId="103" totalsRowDxfId="102">
      <calculatedColumnFormula>SUM(B3:E3)</calculatedColumnFormula>
      <totalsRowFormula>SUM(F3:F46)</totalsRowFormula>
    </tableColumn>
    <tableColumn id="15" xr3:uid="{00000000-0010-0000-0000-00000F000000}" name="QUANT. DE FRASCOS" totalsRowLabel="175" dataDxfId="101" totalsRowDxfId="100"/>
    <tableColumn id="6" xr3:uid="{FE5742A3-E5B4-4EF3-B799-DD09FE362611}" name="Total de Frascos" totalsRowFunction="custom" dataDxfId="99" totalsRowDxfId="98">
      <totalsRowFormula>SUM(H3:H46)</totalsRowFormula>
    </tableColumn>
    <tableColumn id="8" xr3:uid="{00000000-0010-0000-0000-000008000000}" name="Embal." dataDxfId="97" totalsRowDxfId="96"/>
    <tableColumn id="9" xr3:uid="{00000000-0010-0000-0000-000009000000}" name="Sujidade" totalsRowFunction="custom" dataDxfId="95" totalsRowDxfId="94">
      <totalsRowFormula>SUM(J3:J46)</totalsRowFormula>
    </tableColumn>
    <tableColumn id="10" xr3:uid="{00000000-0010-0000-0000-00000A000000}" name="Cor" dataDxfId="93" totalsRowDxfId="92"/>
    <tableColumn id="11" xr3:uid="{00000000-0010-0000-0000-00000B000000}" name="Flavor" dataDxfId="91" totalsRowDxfId="90"/>
    <tableColumn id="18" xr3:uid="{00000000-0010-0000-0000-000012000000}" name="Coliform." dataDxfId="89" totalsRowDxfId="88"/>
    <tableColumn id="12" xr3:uid="{00000000-0010-0000-0000-00000C000000}" name="Ac. Dornic" dataDxfId="87" totalsRowDxfId="86"/>
    <tableColumn id="13" xr3:uid="{00000000-0010-0000-0000-00000D000000}" name="TOTAL DE PERDAS" totalsRowFunction="custom" dataDxfId="85" totalsRowDxfId="84">
      <calculatedColumnFormula>SUM(Tabela32345[[#This Row],[Embal.]:[Ac. Dornic]])</calculatedColumnFormula>
      <totalsRowFormula>SUM(O3:O46)</totalsRowFormula>
    </tableColumn>
    <tableColumn id="14" xr3:uid="{00000000-0010-0000-0000-00000E000000}" name="TOTAL PASTEURIZADO" totalsRowFunction="custom" dataDxfId="83" totalsRowDxfId="82">
      <calculatedColumnFormula>SUM(F3-O3)</calculatedColumnFormula>
      <totalsRowFormula>SUM(P3:P46)</totalsRow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A5F2A9-7486-4961-863C-ABFFF3CB5017}" name="Tabela3234567" displayName="Tabela3234567" ref="A2:Q60" totalsRowCount="1" headerRowDxfId="77" dataDxfId="76" headerRowBorderDxfId="74" tableBorderDxfId="75">
  <autoFilter ref="A2:Q59" xr:uid="{00000000-0009-0000-0100-000004000000}"/>
  <sortState xmlns:xlrd2="http://schemas.microsoft.com/office/spreadsheetml/2017/richdata2" ref="A3:Q59">
    <sortCondition descending="1" ref="P2:P59"/>
  </sortState>
  <tableColumns count="17">
    <tableColumn id="1" xr3:uid="{72286E43-4693-4090-AE75-A3A6B6461503}" name="DOADORAS" dataDxfId="73" totalsRowDxfId="16"/>
    <tableColumn id="2" xr3:uid="{3D4F1893-B3D3-4FF2-B567-2568CD359B1D}" name="02/mai" totalsRowFunction="custom" dataDxfId="72" totalsRowDxfId="15">
      <totalsRowFormula>SUM(B3:B59)</totalsRowFormula>
    </tableColumn>
    <tableColumn id="3" xr3:uid="{50DD5475-22F1-4484-868E-3905166C1F89}" name="08/mai" totalsRowFunction="custom" dataDxfId="71" totalsRowDxfId="14">
      <totalsRowFormula>SUM(C3:C59)</totalsRowFormula>
    </tableColumn>
    <tableColumn id="4" xr3:uid="{1950C56F-080A-47E1-86DA-2E810A020771}" name="14/mai" totalsRowFunction="custom" dataDxfId="70" totalsRowDxfId="13">
      <totalsRowFormula>SUM(D3:D59)</totalsRowFormula>
    </tableColumn>
    <tableColumn id="16" xr3:uid="{E4BECF9F-1B21-4825-A535-018586C8D410}" name="22/mai" totalsRowFunction="custom" dataDxfId="69" totalsRowDxfId="12">
      <totalsRowFormula>SUM(E3:E59)</totalsRowFormula>
    </tableColumn>
    <tableColumn id="17" xr3:uid="{E12A9C6E-91D1-43DD-9147-CACE67AE46A1}" name="23/mai" totalsRowFunction="custom" dataDxfId="68" totalsRowDxfId="11">
      <totalsRowFormula>SUM(F3:F59)</totalsRowFormula>
    </tableColumn>
    <tableColumn id="5" xr3:uid="{B4881E5C-5FCC-497F-B9DE-B0799EEAF6AB}" name="29/mai" totalsRowFunction="custom" dataDxfId="67" totalsRowDxfId="10">
      <totalsRowFormula>SUM(G3:G59)</totalsRowFormula>
    </tableColumn>
    <tableColumn id="7" xr3:uid="{3602C369-8FCA-4535-AB9B-08491E1B7EFF}" name="TOTAL COLETADO" totalsRowFunction="custom" dataDxfId="66" totalsRowDxfId="9">
      <calculatedColumnFormula>SUM(B3:G3)</calculatedColumnFormula>
      <totalsRowFormula>SUM(H3:H59)</totalsRowFormula>
    </tableColumn>
    <tableColumn id="15" xr3:uid="{32C9D5B3-C050-496B-86BD-F64924DB0989}" name="QUANT. DE FRASCOS" totalsRowFunction="custom" dataDxfId="65" totalsRowDxfId="8">
      <totalsRowFormula>SUM(I3:I59)</totalsRowFormula>
    </tableColumn>
    <tableColumn id="8" xr3:uid="{3F17CF53-C9A8-46D2-BE83-7852EA331C44}" name="Embal." totalsRowFunction="custom" dataDxfId="64" totalsRowDxfId="7">
      <totalsRowFormula>SUM(J3:J59)</totalsRowFormula>
    </tableColumn>
    <tableColumn id="9" xr3:uid="{EC547D66-40EF-43F8-AAD3-36861ACC69CF}" name="Sujidade" totalsRowFunction="custom" dataDxfId="63" totalsRowDxfId="6">
      <totalsRowFormula>SUM(K3:K59)</totalsRowFormula>
    </tableColumn>
    <tableColumn id="10" xr3:uid="{65724D37-EBBD-4965-BD94-E4F0AB6466FB}" name="Cor" totalsRowFunction="custom" dataDxfId="62" totalsRowDxfId="5">
      <totalsRowFormula>SUM(L3:L59)</totalsRowFormula>
    </tableColumn>
    <tableColumn id="11" xr3:uid="{CB4C593F-49D7-42B3-84DE-FCD5B62B5164}" name="Flavor" totalsRowFunction="custom" dataDxfId="61" totalsRowDxfId="4">
      <totalsRowFormula>SUM(M3:M59)</totalsRowFormula>
    </tableColumn>
    <tableColumn id="18" xr3:uid="{EF20E687-0CF3-416F-9B63-37F9632EDB8A}" name="Coliform." totalsRowFunction="custom" dataDxfId="60" totalsRowDxfId="3">
      <totalsRowFormula>SUM(N3:N59)</totalsRowFormula>
    </tableColumn>
    <tableColumn id="12" xr3:uid="{4B896F22-66F7-4E2F-BC1F-419A616D090A}" name="Ac. Dornic" totalsRowFunction="custom" dataDxfId="59" totalsRowDxfId="2">
      <totalsRowFormula>SUM(O3:O59)</totalsRowFormula>
    </tableColumn>
    <tableColumn id="13" xr3:uid="{1DECF792-9C6C-4091-AB70-77C95F7260AB}" name="TOTAL DE PERDAS" totalsRowFunction="custom" dataDxfId="58" totalsRowDxfId="1">
      <calculatedColumnFormula>SUM(Tabela3234567[[#This Row],[Embal.]:[Ac. Dornic]])</calculatedColumnFormula>
      <totalsRowFormula>SUM(P3:P59)</totalsRowFormula>
    </tableColumn>
    <tableColumn id="14" xr3:uid="{6A4FF8AF-8149-493C-9121-931E219F3B29}" name="TOTAL PASTEURIZADO" totalsRowFunction="custom" dataDxfId="57" totalsRowDxfId="0">
      <calculatedColumnFormula>SUM(H3-P3)</calculatedColumnFormula>
      <totalsRowFormula>SUM(Q3:Q59)</totalsRow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165C8F-27E0-4672-8B3A-B08E6ABF8841}" name="Tabela323456" displayName="Tabela323456" ref="A2:T98" totalsRowCount="1" headerRowDxfId="81" dataDxfId="79" headerRowBorderDxfId="80" tableBorderDxfId="78">
  <autoFilter ref="A2:T97" xr:uid="{00000000-0009-0000-0100-000004000000}"/>
  <sortState xmlns:xlrd2="http://schemas.microsoft.com/office/spreadsheetml/2017/richdata2" ref="A3:T97">
    <sortCondition ref="A2:A97"/>
  </sortState>
  <tableColumns count="20">
    <tableColumn id="1" xr3:uid="{BB6692CF-7DA4-4C64-9D0E-91725F79E799}" name="DOADORAS" dataDxfId="56" totalsRowDxfId="36"/>
    <tableColumn id="2" xr3:uid="{CD6D9079-29B8-4A9F-AC1B-442DEFD67FEA}" name="04/jun" totalsRowFunction="custom" dataDxfId="55" totalsRowDxfId="35">
      <totalsRowFormula>SUM(B3:B97)</totalsRowFormula>
    </tableColumn>
    <tableColumn id="3" xr3:uid="{C155D785-7C96-4472-A635-E35BE106EF99}" name="05/jun" totalsRowFunction="custom" dataDxfId="54" totalsRowDxfId="34">
      <totalsRowFormula>SUM(C3:C97)</totalsRowFormula>
    </tableColumn>
    <tableColumn id="4" xr3:uid="{28A3B2DA-190C-4EAD-B06D-26588939BAA3}" name="11/jun" totalsRowFunction="custom" dataDxfId="53" totalsRowDxfId="33">
      <totalsRowFormula>SUM(D3:D97)</totalsRowFormula>
    </tableColumn>
    <tableColumn id="16" xr3:uid="{0BBE3D05-5AA5-4862-A04C-80FF69DF004A}" name="12/jun" totalsRowFunction="custom" dataDxfId="52" totalsRowDxfId="32">
      <totalsRowFormula>SUM(E3:E97)</totalsRowFormula>
    </tableColumn>
    <tableColumn id="17" xr3:uid="{FA4707BB-3483-4CA8-969C-D026B863097E}" name="18/jun" totalsRowFunction="custom" dataDxfId="51" totalsRowDxfId="31">
      <totalsRowFormula>SUM(F3:F97)</totalsRowFormula>
    </tableColumn>
    <tableColumn id="19" xr3:uid="{C69C0B54-9B61-434A-884C-9569EF5D2D8C}" name="19/jun" totalsRowFunction="custom" dataDxfId="50" totalsRowDxfId="30">
      <totalsRowFormula>SUM(G3:G97)</totalsRowFormula>
    </tableColumn>
    <tableColumn id="20" xr3:uid="{D4000BA0-A719-4CF2-B3AC-B5F4AF56B1A3}" name="25/jun2" totalsRowFunction="custom" dataDxfId="49" totalsRowDxfId="29">
      <totalsRowFormula>SUM(H3:H97)</totalsRowFormula>
    </tableColumn>
    <tableColumn id="5" xr3:uid="{1903787C-455F-45E4-828F-E0036B3804BB}" name="26/jun" totalsRowFunction="custom" dataDxfId="48" totalsRowDxfId="28">
      <totalsRowFormula>SUM(I3:I97)</totalsRowFormula>
    </tableColumn>
    <tableColumn id="7" xr3:uid="{AF26A6A2-41E2-46B7-8EC4-E16C40E2F17E}" name="TOTAL COLETADO" totalsRowFunction="custom" dataDxfId="47" totalsRowDxfId="27">
      <calculatedColumnFormula>SUM(B3:I3)</calculatedColumnFormula>
      <totalsRowFormula>SUM(J3:J97)</totalsRowFormula>
    </tableColumn>
    <tableColumn id="15" xr3:uid="{E1E3A382-FF2D-44A2-B1C2-F96E7EC5C0E9}" name="QUANT. DE FRASCOS" totalsRowFunction="custom" dataDxfId="46" totalsRowDxfId="26">
      <totalsRowFormula>SUM(K3:K97)</totalsRowFormula>
    </tableColumn>
    <tableColumn id="6" xr3:uid="{6F5C3295-E3DB-4700-AE1A-6454C8964DF6}" name="Total de Frascos" totalsRowFunction="custom" dataDxfId="45" totalsRowDxfId="25">
      <totalsRowFormula>SUM(L3:L97)</totalsRowFormula>
    </tableColumn>
    <tableColumn id="8" xr3:uid="{97DD114B-A14A-4501-ABF9-11E60F342BDD}" name="Embal." totalsRowFunction="custom" dataDxfId="44" totalsRowDxfId="24">
      <totalsRowFormula>SUM(M3:M97)</totalsRowFormula>
    </tableColumn>
    <tableColumn id="9" xr3:uid="{FE6E9AA4-E7A0-4BB7-879B-E490E7386480}" name="Sujidade" totalsRowFunction="custom" dataDxfId="43" totalsRowDxfId="23">
      <totalsRowFormula>SUM(N3:N97)</totalsRowFormula>
    </tableColumn>
    <tableColumn id="10" xr3:uid="{98AC2D5A-3886-4677-A6ED-71C1C6E16E2B}" name="Cor" totalsRowFunction="custom" dataDxfId="42" totalsRowDxfId="22">
      <totalsRowFormula>SUM(O3:O97)</totalsRowFormula>
    </tableColumn>
    <tableColumn id="11" xr3:uid="{131964A3-D146-4BCF-ADF7-46434AACF79C}" name="Flavor" totalsRowFunction="custom" dataDxfId="41" totalsRowDxfId="21">
      <totalsRowFormula>SUM(P3:P97)</totalsRowFormula>
    </tableColumn>
    <tableColumn id="18" xr3:uid="{4E202822-6D21-4806-92AC-AB1BDE3F283A}" name="Coliform." totalsRowFunction="custom" dataDxfId="40" totalsRowDxfId="20">
      <totalsRowFormula>SUM(Q3:Q97)</totalsRowFormula>
    </tableColumn>
    <tableColumn id="12" xr3:uid="{5D3AC86E-6450-4B07-A4F7-1E994EB70D41}" name="Ac. Dornic" totalsRowFunction="custom" dataDxfId="39" totalsRowDxfId="19">
      <totalsRowFormula>SUM(R3:R97)</totalsRowFormula>
    </tableColumn>
    <tableColumn id="13" xr3:uid="{D72C5266-A608-4AA2-90C9-97DFEB3DCDEC}" name="TOTAL DE PERDAS" totalsRowFunction="custom" dataDxfId="38" totalsRowDxfId="18">
      <calculatedColumnFormula>SUM(Tabela323456[[#This Row],[Embal.]:[Ac. Dornic]])</calculatedColumnFormula>
      <totalsRowFormula>SUM(S3:S97)</totalsRowFormula>
    </tableColumn>
    <tableColumn id="14" xr3:uid="{23923256-51E7-4E81-8F48-C2589D9CCB62}" name="TOTAL PASTEURIZADO" totalsRowFunction="custom" dataDxfId="37" totalsRowDxfId="17">
      <calculatedColumnFormula>SUM(J3-S3)</calculatedColumnFormula>
      <totalsRowFormula>SUM(T3:T97)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zoomScale="110" zoomScaleNormal="110" workbookViewId="0">
      <selection sqref="A1:N1"/>
    </sheetView>
  </sheetViews>
  <sheetFormatPr defaultRowHeight="14.4" x14ac:dyDescent="0.3"/>
  <cols>
    <col min="1" max="1" width="38.33203125" customWidth="1"/>
    <col min="2" max="5" width="8.5546875" customWidth="1"/>
    <col min="6" max="7" width="11.109375" customWidth="1"/>
    <col min="8" max="12" width="8.5546875" customWidth="1"/>
    <col min="13" max="13" width="13.88671875" bestFit="1" customWidth="1"/>
    <col min="14" max="14" width="19.33203125" style="4" bestFit="1" customWidth="1"/>
  </cols>
  <sheetData>
    <row r="1" spans="1:14" ht="36" customHeight="1" x14ac:dyDescent="0.3">
      <c r="A1" s="37" t="s">
        <v>134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3" customFormat="1" ht="35.25" customHeight="1" x14ac:dyDescent="0.3">
      <c r="A2" s="16" t="s">
        <v>0</v>
      </c>
      <c r="B2" s="5" t="s">
        <v>11</v>
      </c>
      <c r="C2" s="5" t="s">
        <v>27</v>
      </c>
      <c r="D2" s="5" t="s">
        <v>34</v>
      </c>
      <c r="E2" s="5" t="s">
        <v>39</v>
      </c>
      <c r="F2" s="15" t="s">
        <v>8</v>
      </c>
      <c r="G2" s="15" t="s">
        <v>9</v>
      </c>
      <c r="H2" s="6" t="s">
        <v>1</v>
      </c>
      <c r="I2" s="6" t="s">
        <v>2</v>
      </c>
      <c r="J2" s="6" t="s">
        <v>3</v>
      </c>
      <c r="K2" s="6" t="s">
        <v>4</v>
      </c>
      <c r="L2" s="6" t="s">
        <v>5</v>
      </c>
      <c r="M2" s="8" t="s">
        <v>7</v>
      </c>
      <c r="N2" s="14" t="s">
        <v>6</v>
      </c>
    </row>
    <row r="3" spans="1:14" x14ac:dyDescent="0.3">
      <c r="A3" s="1" t="s">
        <v>26</v>
      </c>
      <c r="B3" s="9">
        <v>1130</v>
      </c>
      <c r="C3" s="9"/>
      <c r="D3" s="9">
        <v>300</v>
      </c>
      <c r="E3" s="9">
        <v>720</v>
      </c>
      <c r="F3" s="11">
        <f t="shared" ref="F3:F35" si="0">SUM(B3:E3)</f>
        <v>2150</v>
      </c>
      <c r="G3" s="12">
        <v>9</v>
      </c>
      <c r="H3" s="2"/>
      <c r="I3" s="2">
        <v>720</v>
      </c>
      <c r="J3" s="2"/>
      <c r="K3" s="2"/>
      <c r="L3" s="2">
        <v>1080</v>
      </c>
      <c r="M3" s="13">
        <f>SUM(Tabela32[[#This Row],[Embal.]:[Ac. Dornic]])</f>
        <v>1800</v>
      </c>
      <c r="N3" s="7">
        <f t="shared" ref="N3:N35" si="1">SUM(F3-M3)</f>
        <v>350</v>
      </c>
    </row>
    <row r="4" spans="1:14" ht="18" customHeight="1" x14ac:dyDescent="0.3">
      <c r="A4" s="1" t="s">
        <v>15</v>
      </c>
      <c r="B4" s="9">
        <v>1890</v>
      </c>
      <c r="C4" s="9">
        <v>1800</v>
      </c>
      <c r="D4" s="9">
        <v>1450</v>
      </c>
      <c r="E4" s="9">
        <v>1550</v>
      </c>
      <c r="F4" s="11">
        <f t="shared" si="0"/>
        <v>6690</v>
      </c>
      <c r="G4" s="11">
        <v>21</v>
      </c>
      <c r="H4" s="2"/>
      <c r="I4" s="2">
        <v>1750</v>
      </c>
      <c r="J4" s="2"/>
      <c r="K4" s="2"/>
      <c r="L4" s="2"/>
      <c r="M4" s="13">
        <f>SUM(Tabela32[[#This Row],[Embal.]:[Ac. Dornic]])</f>
        <v>1750</v>
      </c>
      <c r="N4" s="7">
        <f t="shared" si="1"/>
        <v>4940</v>
      </c>
    </row>
    <row r="5" spans="1:14" ht="18" customHeight="1" x14ac:dyDescent="0.3">
      <c r="A5" s="1" t="s">
        <v>23</v>
      </c>
      <c r="B5" s="9">
        <v>1010</v>
      </c>
      <c r="C5" s="9">
        <v>0</v>
      </c>
      <c r="D5" s="9">
        <v>1640</v>
      </c>
      <c r="E5" s="9"/>
      <c r="F5" s="11">
        <f t="shared" si="0"/>
        <v>2650</v>
      </c>
      <c r="G5" s="11">
        <v>10</v>
      </c>
      <c r="H5" s="2"/>
      <c r="I5" s="2">
        <v>1590</v>
      </c>
      <c r="J5" s="2"/>
      <c r="K5" s="2"/>
      <c r="L5" s="2"/>
      <c r="M5" s="13">
        <f>SUM(Tabela32[[#This Row],[Embal.]:[Ac. Dornic]])</f>
        <v>1590</v>
      </c>
      <c r="N5" s="7">
        <f t="shared" si="1"/>
        <v>1060</v>
      </c>
    </row>
    <row r="6" spans="1:14" ht="18" customHeight="1" x14ac:dyDescent="0.3">
      <c r="A6" s="1" t="s">
        <v>13</v>
      </c>
      <c r="B6" s="9">
        <v>280</v>
      </c>
      <c r="C6" s="9">
        <v>600</v>
      </c>
      <c r="D6" s="9">
        <v>100</v>
      </c>
      <c r="E6" s="9">
        <v>230</v>
      </c>
      <c r="F6" s="11">
        <f t="shared" si="0"/>
        <v>1210</v>
      </c>
      <c r="G6" s="11">
        <v>5</v>
      </c>
      <c r="H6" s="2"/>
      <c r="I6" s="2">
        <v>1200</v>
      </c>
      <c r="J6" s="2"/>
      <c r="K6" s="2"/>
      <c r="L6" s="2"/>
      <c r="M6" s="13">
        <f>SUM(Tabela32[[#This Row],[Embal.]:[Ac. Dornic]])</f>
        <v>1200</v>
      </c>
      <c r="N6" s="7">
        <f t="shared" si="1"/>
        <v>10</v>
      </c>
    </row>
    <row r="7" spans="1:14" ht="18" customHeight="1" x14ac:dyDescent="0.3">
      <c r="A7" s="1" t="s">
        <v>24</v>
      </c>
      <c r="B7" s="9">
        <v>750</v>
      </c>
      <c r="C7" s="9">
        <v>600</v>
      </c>
      <c r="D7" s="9">
        <v>200</v>
      </c>
      <c r="E7" s="9">
        <v>370</v>
      </c>
      <c r="F7" s="11">
        <f t="shared" si="0"/>
        <v>1920</v>
      </c>
      <c r="G7" s="11">
        <v>8</v>
      </c>
      <c r="H7" s="2"/>
      <c r="I7" s="2">
        <v>730</v>
      </c>
      <c r="J7" s="2"/>
      <c r="K7" s="2"/>
      <c r="L7" s="2"/>
      <c r="M7" s="13">
        <f>SUM(Tabela32[[#This Row],[Embal.]:[Ac. Dornic]])</f>
        <v>730</v>
      </c>
      <c r="N7" s="7">
        <f t="shared" si="1"/>
        <v>1190</v>
      </c>
    </row>
    <row r="8" spans="1:14" ht="28.8" x14ac:dyDescent="0.3">
      <c r="A8" s="1" t="s">
        <v>10</v>
      </c>
      <c r="B8" s="9">
        <v>300</v>
      </c>
      <c r="C8" s="9">
        <v>160</v>
      </c>
      <c r="D8" s="9">
        <v>250</v>
      </c>
      <c r="E8" s="9">
        <v>230</v>
      </c>
      <c r="F8" s="11">
        <f t="shared" si="0"/>
        <v>940</v>
      </c>
      <c r="G8" s="12">
        <v>4</v>
      </c>
      <c r="H8" s="2"/>
      <c r="I8" s="2">
        <v>540</v>
      </c>
      <c r="J8" s="2"/>
      <c r="K8" s="2"/>
      <c r="L8" s="2"/>
      <c r="M8" s="13">
        <f>SUM(Tabela32[[#This Row],[Embal.]:[Ac. Dornic]])</f>
        <v>540</v>
      </c>
      <c r="N8" s="7">
        <f t="shared" si="1"/>
        <v>400</v>
      </c>
    </row>
    <row r="9" spans="1:14" ht="28.8" x14ac:dyDescent="0.3">
      <c r="A9" s="1" t="s">
        <v>33</v>
      </c>
      <c r="B9" s="9"/>
      <c r="C9" s="9">
        <v>250</v>
      </c>
      <c r="D9" s="9">
        <v>200</v>
      </c>
      <c r="E9" s="9">
        <v>300</v>
      </c>
      <c r="F9" s="11">
        <f t="shared" si="0"/>
        <v>750</v>
      </c>
      <c r="G9" s="11">
        <v>3</v>
      </c>
      <c r="H9" s="2"/>
      <c r="I9" s="2">
        <v>450</v>
      </c>
      <c r="J9" s="2"/>
      <c r="K9" s="2"/>
      <c r="L9" s="2"/>
      <c r="M9" s="13">
        <f>SUM(Tabela32[[#This Row],[Embal.]:[Ac. Dornic]])</f>
        <v>450</v>
      </c>
      <c r="N9" s="7">
        <f t="shared" si="1"/>
        <v>300</v>
      </c>
    </row>
    <row r="10" spans="1:14" ht="18" customHeight="1" x14ac:dyDescent="0.3">
      <c r="A10" s="1" t="s">
        <v>20</v>
      </c>
      <c r="B10" s="9">
        <v>200</v>
      </c>
      <c r="C10" s="9">
        <v>200</v>
      </c>
      <c r="D10" s="9"/>
      <c r="E10" s="9">
        <v>600</v>
      </c>
      <c r="F10" s="11">
        <f t="shared" si="0"/>
        <v>1000</v>
      </c>
      <c r="G10" s="11">
        <v>4</v>
      </c>
      <c r="H10" s="2"/>
      <c r="I10" s="2">
        <v>300</v>
      </c>
      <c r="J10" s="2"/>
      <c r="K10" s="2"/>
      <c r="L10" s="2"/>
      <c r="M10" s="13">
        <f>SUM(Tabela32[[#This Row],[Embal.]:[Ac. Dornic]])</f>
        <v>300</v>
      </c>
      <c r="N10" s="7">
        <f t="shared" si="1"/>
        <v>700</v>
      </c>
    </row>
    <row r="11" spans="1:14" ht="18" customHeight="1" x14ac:dyDescent="0.3">
      <c r="A11" s="1" t="s">
        <v>28</v>
      </c>
      <c r="B11" s="9"/>
      <c r="C11" s="9">
        <v>1600</v>
      </c>
      <c r="D11" s="9"/>
      <c r="E11" s="9"/>
      <c r="F11" s="11">
        <f t="shared" si="0"/>
        <v>1600</v>
      </c>
      <c r="G11" s="11">
        <v>5</v>
      </c>
      <c r="H11" s="2"/>
      <c r="I11" s="2">
        <v>300</v>
      </c>
      <c r="J11" s="2"/>
      <c r="K11" s="2"/>
      <c r="L11" s="2"/>
      <c r="M11" s="13">
        <f>SUM(Tabela32[[#This Row],[Embal.]:[Ac. Dornic]])</f>
        <v>300</v>
      </c>
      <c r="N11" s="7">
        <f t="shared" si="1"/>
        <v>1300</v>
      </c>
    </row>
    <row r="12" spans="1:14" ht="17.25" customHeight="1" x14ac:dyDescent="0.3">
      <c r="A12" s="1" t="s">
        <v>18</v>
      </c>
      <c r="B12" s="9">
        <v>250</v>
      </c>
      <c r="C12" s="9">
        <v>300</v>
      </c>
      <c r="D12" s="9">
        <v>250</v>
      </c>
      <c r="E12" s="9"/>
      <c r="F12" s="11">
        <f t="shared" si="0"/>
        <v>800</v>
      </c>
      <c r="G12" s="11">
        <v>3</v>
      </c>
      <c r="H12" s="2"/>
      <c r="I12" s="2">
        <v>250</v>
      </c>
      <c r="J12" s="2"/>
      <c r="K12" s="2"/>
      <c r="L12" s="2"/>
      <c r="M12" s="13">
        <f>SUM(Tabela32[[#This Row],[Embal.]:[Ac. Dornic]])</f>
        <v>250</v>
      </c>
      <c r="N12" s="7">
        <f t="shared" si="1"/>
        <v>550</v>
      </c>
    </row>
    <row r="13" spans="1:14" ht="18" customHeight="1" x14ac:dyDescent="0.3">
      <c r="A13" s="1" t="s">
        <v>40</v>
      </c>
      <c r="B13" s="9"/>
      <c r="C13" s="9"/>
      <c r="D13" s="9"/>
      <c r="E13" s="9">
        <v>250</v>
      </c>
      <c r="F13" s="11">
        <f t="shared" si="0"/>
        <v>250</v>
      </c>
      <c r="G13" s="11">
        <v>1</v>
      </c>
      <c r="H13" s="2"/>
      <c r="I13" s="2">
        <v>250</v>
      </c>
      <c r="J13" s="2"/>
      <c r="K13" s="2"/>
      <c r="L13" s="2"/>
      <c r="M13" s="13">
        <f>SUM(Tabela32[[#This Row],[Embal.]:[Ac. Dornic]])</f>
        <v>250</v>
      </c>
      <c r="N13" s="7">
        <f t="shared" si="1"/>
        <v>0</v>
      </c>
    </row>
    <row r="14" spans="1:14" x14ac:dyDescent="0.3">
      <c r="A14" s="1" t="s">
        <v>29</v>
      </c>
      <c r="B14" s="9"/>
      <c r="C14" s="9">
        <v>220</v>
      </c>
      <c r="D14" s="9"/>
      <c r="E14" s="9">
        <v>100</v>
      </c>
      <c r="F14" s="11">
        <f t="shared" si="0"/>
        <v>320</v>
      </c>
      <c r="G14" s="11">
        <v>2</v>
      </c>
      <c r="H14" s="2"/>
      <c r="I14" s="2">
        <v>220</v>
      </c>
      <c r="J14" s="2"/>
      <c r="K14" s="2"/>
      <c r="L14" s="2"/>
      <c r="M14" s="13">
        <f>SUM(Tabela32[[#This Row],[Embal.]:[Ac. Dornic]])</f>
        <v>220</v>
      </c>
      <c r="N14" s="7">
        <f t="shared" si="1"/>
        <v>100</v>
      </c>
    </row>
    <row r="15" spans="1:14" ht="18" customHeight="1" x14ac:dyDescent="0.3">
      <c r="A15" s="1" t="s">
        <v>30</v>
      </c>
      <c r="B15" s="9"/>
      <c r="C15" s="9">
        <v>200</v>
      </c>
      <c r="D15" s="9"/>
      <c r="E15" s="9">
        <v>140</v>
      </c>
      <c r="F15" s="11">
        <f t="shared" si="0"/>
        <v>340</v>
      </c>
      <c r="G15" s="11">
        <v>2</v>
      </c>
      <c r="H15" s="2"/>
      <c r="I15" s="2">
        <v>200</v>
      </c>
      <c r="J15" s="2"/>
      <c r="K15" s="2"/>
      <c r="L15" s="2"/>
      <c r="M15" s="13">
        <f>SUM(Tabela32[[#This Row],[Embal.]:[Ac. Dornic]])</f>
        <v>200</v>
      </c>
      <c r="N15" s="7">
        <f t="shared" si="1"/>
        <v>140</v>
      </c>
    </row>
    <row r="16" spans="1:14" ht="18" customHeight="1" x14ac:dyDescent="0.3">
      <c r="A16" s="1" t="s">
        <v>38</v>
      </c>
      <c r="B16" s="9"/>
      <c r="C16" s="9"/>
      <c r="D16" s="9">
        <v>200</v>
      </c>
      <c r="E16" s="9">
        <v>180</v>
      </c>
      <c r="F16" s="11">
        <f t="shared" si="0"/>
        <v>380</v>
      </c>
      <c r="G16" s="11">
        <v>2</v>
      </c>
      <c r="H16" s="2"/>
      <c r="I16" s="2">
        <v>180</v>
      </c>
      <c r="J16" s="2"/>
      <c r="K16" s="2"/>
      <c r="L16" s="2"/>
      <c r="M16" s="13">
        <f>SUM(Tabela32[[#This Row],[Embal.]:[Ac. Dornic]])</f>
        <v>180</v>
      </c>
      <c r="N16" s="7">
        <f t="shared" si="1"/>
        <v>200</v>
      </c>
    </row>
    <row r="17" spans="1:14" x14ac:dyDescent="0.3">
      <c r="A17" s="1" t="s">
        <v>25</v>
      </c>
      <c r="B17" s="9">
        <v>170</v>
      </c>
      <c r="C17" s="9"/>
      <c r="D17" s="9"/>
      <c r="E17" s="9"/>
      <c r="F17" s="11">
        <f t="shared" si="0"/>
        <v>170</v>
      </c>
      <c r="G17" s="11">
        <v>1</v>
      </c>
      <c r="H17" s="2"/>
      <c r="I17" s="2">
        <v>170</v>
      </c>
      <c r="J17" s="2"/>
      <c r="K17" s="2"/>
      <c r="L17" s="2"/>
      <c r="M17" s="13">
        <f>SUM(Tabela32[[#This Row],[Embal.]:[Ac. Dornic]])</f>
        <v>170</v>
      </c>
      <c r="N17" s="7">
        <f t="shared" si="1"/>
        <v>0</v>
      </c>
    </row>
    <row r="18" spans="1:14" ht="18" customHeight="1" x14ac:dyDescent="0.3">
      <c r="A18" s="1" t="s">
        <v>22</v>
      </c>
      <c r="B18" s="9"/>
      <c r="C18" s="9">
        <v>200</v>
      </c>
      <c r="D18" s="9">
        <v>150</v>
      </c>
      <c r="E18" s="9"/>
      <c r="F18" s="11">
        <f t="shared" si="0"/>
        <v>350</v>
      </c>
      <c r="G18" s="11">
        <v>2</v>
      </c>
      <c r="H18" s="2"/>
      <c r="I18" s="2">
        <v>150</v>
      </c>
      <c r="J18" s="2"/>
      <c r="K18" s="2"/>
      <c r="L18" s="2"/>
      <c r="M18" s="13">
        <f>SUM(Tabela32[[#This Row],[Embal.]:[Ac. Dornic]])</f>
        <v>150</v>
      </c>
      <c r="N18" s="7">
        <f t="shared" si="1"/>
        <v>200</v>
      </c>
    </row>
    <row r="19" spans="1:14" x14ac:dyDescent="0.3">
      <c r="A19" s="1" t="s">
        <v>37</v>
      </c>
      <c r="B19" s="9"/>
      <c r="C19" s="9"/>
      <c r="D19" s="9">
        <v>100</v>
      </c>
      <c r="E19" s="9"/>
      <c r="F19" s="11">
        <f t="shared" si="0"/>
        <v>100</v>
      </c>
      <c r="G19" s="11">
        <v>1</v>
      </c>
      <c r="H19" s="2"/>
      <c r="I19" s="2">
        <v>100</v>
      </c>
      <c r="J19" s="2"/>
      <c r="K19" s="2"/>
      <c r="L19" s="2"/>
      <c r="M19" s="13">
        <f>SUM(Tabela32[[#This Row],[Embal.]:[Ac. Dornic]])</f>
        <v>100</v>
      </c>
      <c r="N19" s="7">
        <f t="shared" si="1"/>
        <v>0</v>
      </c>
    </row>
    <row r="20" spans="1:14" ht="18" customHeight="1" x14ac:dyDescent="0.3">
      <c r="A20" s="1" t="s">
        <v>19</v>
      </c>
      <c r="B20" s="9">
        <v>90</v>
      </c>
      <c r="C20" s="9"/>
      <c r="D20" s="9">
        <v>100</v>
      </c>
      <c r="E20" s="9"/>
      <c r="F20" s="11">
        <f t="shared" si="0"/>
        <v>190</v>
      </c>
      <c r="G20" s="11">
        <v>2</v>
      </c>
      <c r="H20" s="2"/>
      <c r="I20" s="2">
        <v>90</v>
      </c>
      <c r="J20" s="2"/>
      <c r="K20" s="2"/>
      <c r="L20" s="2"/>
      <c r="M20" s="13">
        <f>SUM(Tabela32[[#This Row],[Embal.]:[Ac. Dornic]])</f>
        <v>90</v>
      </c>
      <c r="N20" s="7">
        <f t="shared" si="1"/>
        <v>100</v>
      </c>
    </row>
    <row r="21" spans="1:14" x14ac:dyDescent="0.3">
      <c r="A21" s="1" t="s">
        <v>12</v>
      </c>
      <c r="B21" s="9">
        <v>300</v>
      </c>
      <c r="C21" s="9"/>
      <c r="D21" s="9">
        <v>150</v>
      </c>
      <c r="E21" s="9"/>
      <c r="F21" s="11">
        <f t="shared" si="0"/>
        <v>450</v>
      </c>
      <c r="G21" s="11">
        <v>2</v>
      </c>
      <c r="H21" s="2"/>
      <c r="I21" s="2"/>
      <c r="J21" s="2"/>
      <c r="K21" s="2"/>
      <c r="L21" s="2"/>
      <c r="M21" s="13">
        <f>SUM(Tabela32[[#This Row],[Embal.]:[Ac. Dornic]])</f>
        <v>0</v>
      </c>
      <c r="N21" s="7">
        <f t="shared" si="1"/>
        <v>450</v>
      </c>
    </row>
    <row r="22" spans="1:14" x14ac:dyDescent="0.3">
      <c r="A22" s="1" t="s">
        <v>14</v>
      </c>
      <c r="B22" s="9">
        <v>300</v>
      </c>
      <c r="C22" s="9">
        <v>300</v>
      </c>
      <c r="D22" s="9">
        <v>100</v>
      </c>
      <c r="E22" s="9"/>
      <c r="F22" s="11">
        <f t="shared" si="0"/>
        <v>700</v>
      </c>
      <c r="G22" s="11">
        <v>3</v>
      </c>
      <c r="H22" s="2"/>
      <c r="I22" s="2"/>
      <c r="J22" s="2"/>
      <c r="K22" s="2"/>
      <c r="L22" s="2"/>
      <c r="M22" s="13">
        <f>SUM(Tabela32[[#This Row],[Embal.]:[Ac. Dornic]])</f>
        <v>0</v>
      </c>
      <c r="N22" s="7">
        <f t="shared" si="1"/>
        <v>700</v>
      </c>
    </row>
    <row r="23" spans="1:14" x14ac:dyDescent="0.3">
      <c r="A23" s="1" t="s">
        <v>16</v>
      </c>
      <c r="B23" s="9">
        <v>600</v>
      </c>
      <c r="C23" s="9"/>
      <c r="D23" s="9"/>
      <c r="E23" s="9"/>
      <c r="F23" s="11">
        <f t="shared" si="0"/>
        <v>600</v>
      </c>
      <c r="G23" s="11">
        <v>2</v>
      </c>
      <c r="H23" s="2"/>
      <c r="I23" s="2"/>
      <c r="J23" s="2"/>
      <c r="K23" s="2"/>
      <c r="L23" s="2"/>
      <c r="M23" s="13">
        <f>SUM(Tabela32[[#This Row],[Embal.]:[Ac. Dornic]])</f>
        <v>0</v>
      </c>
      <c r="N23" s="7">
        <f t="shared" si="1"/>
        <v>600</v>
      </c>
    </row>
    <row r="24" spans="1:14" x14ac:dyDescent="0.3">
      <c r="A24" s="1" t="s">
        <v>17</v>
      </c>
      <c r="B24" s="9">
        <v>600</v>
      </c>
      <c r="C24" s="9">
        <v>300</v>
      </c>
      <c r="D24" s="9">
        <v>600</v>
      </c>
      <c r="E24" s="9">
        <v>600</v>
      </c>
      <c r="F24" s="11">
        <f t="shared" si="0"/>
        <v>2100</v>
      </c>
      <c r="G24" s="11">
        <v>7</v>
      </c>
      <c r="H24" s="2"/>
      <c r="I24" s="2"/>
      <c r="J24" s="2"/>
      <c r="K24" s="2"/>
      <c r="L24" s="2"/>
      <c r="M24" s="13">
        <f>SUM(Tabela32[[#This Row],[Embal.]:[Ac. Dornic]])</f>
        <v>0</v>
      </c>
      <c r="N24" s="7">
        <f t="shared" si="1"/>
        <v>2100</v>
      </c>
    </row>
    <row r="25" spans="1:14" ht="18" customHeight="1" x14ac:dyDescent="0.3">
      <c r="A25" s="1" t="s">
        <v>21</v>
      </c>
      <c r="B25" s="9">
        <v>300</v>
      </c>
      <c r="C25" s="9"/>
      <c r="D25" s="9">
        <v>400</v>
      </c>
      <c r="E25" s="9">
        <v>300</v>
      </c>
      <c r="F25" s="11">
        <f t="shared" si="0"/>
        <v>1000</v>
      </c>
      <c r="G25" s="11">
        <v>3</v>
      </c>
      <c r="H25" s="2"/>
      <c r="I25" s="2"/>
      <c r="J25" s="2"/>
      <c r="K25" s="2"/>
      <c r="L25" s="2"/>
      <c r="M25" s="13">
        <f>SUM(Tabela32[[#This Row],[Embal.]:[Ac. Dornic]])</f>
        <v>0</v>
      </c>
      <c r="N25" s="7">
        <f t="shared" si="1"/>
        <v>1000</v>
      </c>
    </row>
    <row r="26" spans="1:14" ht="18" customHeight="1" x14ac:dyDescent="0.3">
      <c r="A26" s="1" t="s">
        <v>22</v>
      </c>
      <c r="B26" s="9">
        <v>250</v>
      </c>
      <c r="C26" s="9"/>
      <c r="D26" s="9"/>
      <c r="E26" s="9">
        <v>250</v>
      </c>
      <c r="F26" s="11">
        <f t="shared" si="0"/>
        <v>500</v>
      </c>
      <c r="G26" s="11">
        <v>2</v>
      </c>
      <c r="H26" s="2"/>
      <c r="I26" s="10"/>
      <c r="J26" s="2"/>
      <c r="K26" s="2"/>
      <c r="L26" s="2"/>
      <c r="M26" s="13">
        <f>SUM(Tabela32[[#This Row],[Embal.]:[Ac. Dornic]])</f>
        <v>0</v>
      </c>
      <c r="N26" s="7">
        <f t="shared" si="1"/>
        <v>500</v>
      </c>
    </row>
    <row r="27" spans="1:14" x14ac:dyDescent="0.3">
      <c r="A27" s="1" t="s">
        <v>31</v>
      </c>
      <c r="B27" s="9"/>
      <c r="C27" s="9">
        <v>300</v>
      </c>
      <c r="D27" s="9">
        <v>550</v>
      </c>
      <c r="E27" s="9"/>
      <c r="F27" s="11">
        <f t="shared" si="0"/>
        <v>850</v>
      </c>
      <c r="G27" s="11">
        <v>3</v>
      </c>
      <c r="H27" s="2"/>
      <c r="I27" s="2"/>
      <c r="J27" s="2"/>
      <c r="K27" s="2"/>
      <c r="L27" s="2"/>
      <c r="M27" s="13">
        <f>SUM(Tabela32[[#This Row],[Embal.]:[Ac. Dornic]])</f>
        <v>0</v>
      </c>
      <c r="N27" s="7">
        <f t="shared" si="1"/>
        <v>850</v>
      </c>
    </row>
    <row r="28" spans="1:14" x14ac:dyDescent="0.3">
      <c r="A28" s="1" t="s">
        <v>32</v>
      </c>
      <c r="B28" s="9"/>
      <c r="C28" s="9">
        <v>300</v>
      </c>
      <c r="D28" s="9"/>
      <c r="E28" s="9"/>
      <c r="F28" s="11">
        <f t="shared" si="0"/>
        <v>300</v>
      </c>
      <c r="G28" s="11">
        <v>1</v>
      </c>
      <c r="H28" s="2"/>
      <c r="I28" s="2"/>
      <c r="J28" s="2"/>
      <c r="K28" s="2"/>
      <c r="L28" s="2"/>
      <c r="M28" s="13">
        <f>SUM(Tabela32[[#This Row],[Embal.]:[Ac. Dornic]])</f>
        <v>0</v>
      </c>
      <c r="N28" s="7">
        <f t="shared" si="1"/>
        <v>300</v>
      </c>
    </row>
    <row r="29" spans="1:14" ht="18" customHeight="1" x14ac:dyDescent="0.3">
      <c r="A29" s="1" t="s">
        <v>35</v>
      </c>
      <c r="B29" s="9"/>
      <c r="C29" s="9"/>
      <c r="D29" s="9">
        <v>200</v>
      </c>
      <c r="E29" s="9">
        <v>240</v>
      </c>
      <c r="F29" s="11">
        <f t="shared" si="0"/>
        <v>440</v>
      </c>
      <c r="G29" s="11">
        <v>2</v>
      </c>
      <c r="H29" s="2"/>
      <c r="I29" s="2"/>
      <c r="J29" s="2"/>
      <c r="K29" s="2"/>
      <c r="L29" s="2"/>
      <c r="M29" s="13">
        <f>SUM(Tabela32[[#This Row],[Embal.]:[Ac. Dornic]])</f>
        <v>0</v>
      </c>
      <c r="N29" s="7">
        <f t="shared" si="1"/>
        <v>440</v>
      </c>
    </row>
    <row r="30" spans="1:14" ht="18" customHeight="1" x14ac:dyDescent="0.3">
      <c r="A30" s="1" t="s">
        <v>36</v>
      </c>
      <c r="B30" s="9"/>
      <c r="C30" s="9"/>
      <c r="D30" s="9">
        <v>50</v>
      </c>
      <c r="E30" s="9"/>
      <c r="F30" s="11">
        <f t="shared" si="0"/>
        <v>50</v>
      </c>
      <c r="G30" s="11">
        <v>1</v>
      </c>
      <c r="H30" s="2"/>
      <c r="I30" s="2"/>
      <c r="J30" s="2"/>
      <c r="K30" s="2"/>
      <c r="L30" s="2"/>
      <c r="M30" s="13">
        <f>SUM(Tabela32[[#This Row],[Embal.]:[Ac. Dornic]])</f>
        <v>0</v>
      </c>
      <c r="N30" s="7">
        <f t="shared" si="1"/>
        <v>50</v>
      </c>
    </row>
    <row r="31" spans="1:14" ht="18" customHeight="1" x14ac:dyDescent="0.3">
      <c r="A31" s="1" t="s">
        <v>41</v>
      </c>
      <c r="B31" s="9"/>
      <c r="C31" s="9"/>
      <c r="D31" s="9"/>
      <c r="E31" s="9">
        <v>300</v>
      </c>
      <c r="F31" s="11">
        <f t="shared" si="0"/>
        <v>300</v>
      </c>
      <c r="G31" s="11">
        <v>1</v>
      </c>
      <c r="H31" s="2"/>
      <c r="I31" s="2"/>
      <c r="J31" s="2"/>
      <c r="K31" s="2"/>
      <c r="L31" s="2"/>
      <c r="M31" s="13">
        <f>SUM(Tabela32[[#This Row],[Embal.]:[Ac. Dornic]])</f>
        <v>0</v>
      </c>
      <c r="N31" s="7">
        <f t="shared" si="1"/>
        <v>300</v>
      </c>
    </row>
    <row r="32" spans="1:14" x14ac:dyDescent="0.3">
      <c r="A32" s="1" t="s">
        <v>42</v>
      </c>
      <c r="B32" s="9"/>
      <c r="C32" s="9"/>
      <c r="D32" s="9"/>
      <c r="E32" s="9">
        <v>100</v>
      </c>
      <c r="F32" s="11">
        <f t="shared" si="0"/>
        <v>100</v>
      </c>
      <c r="G32" s="12">
        <v>1</v>
      </c>
      <c r="H32" s="2"/>
      <c r="I32" s="2"/>
      <c r="J32" s="2"/>
      <c r="K32" s="2"/>
      <c r="L32" s="2"/>
      <c r="M32" s="13">
        <f>SUM(Tabela32[[#This Row],[Embal.]:[Ac. Dornic]])</f>
        <v>0</v>
      </c>
      <c r="N32" s="7">
        <f t="shared" si="1"/>
        <v>100</v>
      </c>
    </row>
    <row r="33" spans="1:14" ht="18" customHeight="1" x14ac:dyDescent="0.3">
      <c r="A33" s="1" t="s">
        <v>43</v>
      </c>
      <c r="B33" s="9"/>
      <c r="C33" s="9"/>
      <c r="D33" s="9"/>
      <c r="E33" s="9">
        <v>250</v>
      </c>
      <c r="F33" s="11">
        <f t="shared" si="0"/>
        <v>250</v>
      </c>
      <c r="G33" s="11">
        <v>1</v>
      </c>
      <c r="H33" s="2"/>
      <c r="I33" s="2"/>
      <c r="J33" s="2"/>
      <c r="K33" s="2"/>
      <c r="L33" s="2"/>
      <c r="M33" s="13">
        <f>SUM(Tabela32[[#This Row],[Embal.]:[Ac. Dornic]])</f>
        <v>0</v>
      </c>
      <c r="N33" s="7">
        <f t="shared" si="1"/>
        <v>250</v>
      </c>
    </row>
    <row r="34" spans="1:14" x14ac:dyDescent="0.3">
      <c r="A34" s="17" t="s">
        <v>44</v>
      </c>
      <c r="B34" s="18"/>
      <c r="C34" s="18"/>
      <c r="D34" s="18"/>
      <c r="E34" s="18">
        <v>50</v>
      </c>
      <c r="F34" s="12">
        <f t="shared" si="0"/>
        <v>50</v>
      </c>
      <c r="G34" s="12">
        <v>1</v>
      </c>
      <c r="H34" s="19"/>
      <c r="I34" s="19"/>
      <c r="J34" s="19"/>
      <c r="K34" s="19"/>
      <c r="L34" s="19"/>
      <c r="M34" s="21">
        <f>SUM(Tabela32[[#This Row],[Embal.]:[Ac. Dornic]])</f>
        <v>0</v>
      </c>
      <c r="N34" s="20">
        <f t="shared" si="1"/>
        <v>50</v>
      </c>
    </row>
    <row r="35" spans="1:14" x14ac:dyDescent="0.3">
      <c r="A35" s="1" t="s">
        <v>45</v>
      </c>
      <c r="B35" s="9"/>
      <c r="C35" s="9"/>
      <c r="D35" s="9"/>
      <c r="E35" s="9">
        <v>50</v>
      </c>
      <c r="F35" s="11">
        <f t="shared" si="0"/>
        <v>50</v>
      </c>
      <c r="G35" s="12">
        <v>1</v>
      </c>
      <c r="H35" s="2"/>
      <c r="I35" s="2"/>
      <c r="J35" s="2"/>
      <c r="K35" s="2"/>
      <c r="L35" s="2"/>
      <c r="M35" s="22">
        <f>SUM(Tabela32[[#This Row],[Embal.]:[Ac. Dornic]])</f>
        <v>0</v>
      </c>
      <c r="N35" s="7">
        <f t="shared" si="1"/>
        <v>50</v>
      </c>
    </row>
    <row r="36" spans="1:14" x14ac:dyDescent="0.3">
      <c r="A36" s="17"/>
      <c r="B36" s="18">
        <f t="shared" ref="B36:G36" si="2">SUM(B3:B35)</f>
        <v>8420</v>
      </c>
      <c r="C36" s="18">
        <f t="shared" si="2"/>
        <v>7330</v>
      </c>
      <c r="D36" s="18">
        <f t="shared" si="2"/>
        <v>6990</v>
      </c>
      <c r="E36" s="18">
        <f t="shared" si="2"/>
        <v>6810</v>
      </c>
      <c r="F36" s="25">
        <f t="shared" si="2"/>
        <v>29550</v>
      </c>
      <c r="G36" s="25">
        <f t="shared" si="2"/>
        <v>116</v>
      </c>
      <c r="H36" s="19"/>
      <c r="I36" s="19">
        <f>SUM(I3:I35)</f>
        <v>9190</v>
      </c>
      <c r="J36" s="19"/>
      <c r="K36" s="19"/>
      <c r="L36" s="19"/>
      <c r="M36" s="23">
        <f>SUM(M3:M35)</f>
        <v>10270</v>
      </c>
      <c r="N36" s="24">
        <f>SUM(N3:N35)</f>
        <v>19280</v>
      </c>
    </row>
  </sheetData>
  <mergeCells count="1">
    <mergeCell ref="A1:N1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zoomScale="110" zoomScaleNormal="110" workbookViewId="0">
      <selection activeCell="A2" sqref="A2"/>
    </sheetView>
  </sheetViews>
  <sheetFormatPr defaultRowHeight="14.4" x14ac:dyDescent="0.3"/>
  <cols>
    <col min="1" max="1" width="38.33203125" customWidth="1"/>
    <col min="2" max="5" width="8.5546875" customWidth="1"/>
    <col min="6" max="7" width="11.109375" customWidth="1"/>
    <col min="8" max="12" width="8.5546875" customWidth="1"/>
    <col min="13" max="13" width="13.88671875" bestFit="1" customWidth="1"/>
    <col min="14" max="14" width="19.33203125" style="4" bestFit="1" customWidth="1"/>
  </cols>
  <sheetData>
    <row r="1" spans="1:14" ht="32.25" customHeight="1" x14ac:dyDescent="0.55000000000000004">
      <c r="A1" s="38" t="s">
        <v>135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3" customFormat="1" ht="35.25" customHeight="1" x14ac:dyDescent="0.3">
      <c r="A2" s="34" t="s">
        <v>0</v>
      </c>
      <c r="B2" s="5" t="s">
        <v>50</v>
      </c>
      <c r="C2" s="5" t="s">
        <v>51</v>
      </c>
      <c r="D2" s="5" t="s">
        <v>54</v>
      </c>
      <c r="E2" s="5" t="s">
        <v>63</v>
      </c>
      <c r="F2" s="15" t="s">
        <v>8</v>
      </c>
      <c r="G2" s="15" t="s">
        <v>9</v>
      </c>
      <c r="H2" s="6" t="s">
        <v>1</v>
      </c>
      <c r="I2" s="6" t="s">
        <v>2</v>
      </c>
      <c r="J2" s="6" t="s">
        <v>3</v>
      </c>
      <c r="K2" s="6" t="s">
        <v>4</v>
      </c>
      <c r="L2" s="6" t="s">
        <v>5</v>
      </c>
      <c r="M2" s="8" t="s">
        <v>7</v>
      </c>
      <c r="N2" s="14" t="s">
        <v>6</v>
      </c>
    </row>
    <row r="3" spans="1:14" x14ac:dyDescent="0.3">
      <c r="A3" s="1" t="s">
        <v>46</v>
      </c>
      <c r="B3" s="9">
        <v>1200</v>
      </c>
      <c r="C3" s="9">
        <v>580</v>
      </c>
      <c r="D3" s="9">
        <v>1230</v>
      </c>
      <c r="E3" s="9">
        <v>550</v>
      </c>
      <c r="F3" s="11">
        <f t="shared" ref="F3:F46" si="0">SUM(B3:E3)</f>
        <v>3560</v>
      </c>
      <c r="G3" s="12">
        <v>14</v>
      </c>
      <c r="H3" s="2"/>
      <c r="I3" s="2">
        <v>1850</v>
      </c>
      <c r="J3" s="2"/>
      <c r="K3" s="2"/>
      <c r="L3" s="2">
        <v>300</v>
      </c>
      <c r="M3" s="13">
        <f>SUM(Tabela323[[#This Row],[Embal.]:[Ac. Dornic]])</f>
        <v>2150</v>
      </c>
      <c r="N3" s="7">
        <f t="shared" ref="N3:N46" si="1">SUM(F3-M3)</f>
        <v>1410</v>
      </c>
    </row>
    <row r="4" spans="1:14" ht="18" customHeight="1" x14ac:dyDescent="0.3">
      <c r="A4" s="1" t="s">
        <v>52</v>
      </c>
      <c r="B4" s="9"/>
      <c r="C4" s="9">
        <v>300</v>
      </c>
      <c r="D4" s="9">
        <v>580</v>
      </c>
      <c r="E4" s="9"/>
      <c r="F4" s="11">
        <f t="shared" si="0"/>
        <v>880</v>
      </c>
      <c r="G4" s="11">
        <v>3</v>
      </c>
      <c r="H4" s="2"/>
      <c r="I4" s="2">
        <v>600</v>
      </c>
      <c r="J4" s="2"/>
      <c r="K4" s="2"/>
      <c r="L4" s="2"/>
      <c r="M4" s="13">
        <f>SUM(Tabela323[[#This Row],[Embal.]:[Ac. Dornic]])</f>
        <v>600</v>
      </c>
      <c r="N4" s="7">
        <f t="shared" si="1"/>
        <v>280</v>
      </c>
    </row>
    <row r="5" spans="1:14" ht="18" customHeight="1" x14ac:dyDescent="0.3">
      <c r="A5" s="1" t="s">
        <v>23</v>
      </c>
      <c r="B5" s="9"/>
      <c r="C5" s="9">
        <v>1350</v>
      </c>
      <c r="D5" s="9"/>
      <c r="E5" s="9"/>
      <c r="F5" s="11">
        <f t="shared" si="0"/>
        <v>1350</v>
      </c>
      <c r="G5" s="11">
        <v>5</v>
      </c>
      <c r="H5" s="2">
        <v>150</v>
      </c>
      <c r="I5" s="10">
        <v>300</v>
      </c>
      <c r="J5" s="2"/>
      <c r="K5" s="2"/>
      <c r="L5" s="2"/>
      <c r="M5" s="13">
        <f>SUM(Tabela323[[#This Row],[Embal.]:[Ac. Dornic]])</f>
        <v>450</v>
      </c>
      <c r="N5" s="7">
        <f t="shared" si="1"/>
        <v>900</v>
      </c>
    </row>
    <row r="6" spans="1:14" ht="18" customHeight="1" x14ac:dyDescent="0.3">
      <c r="A6" s="1" t="s">
        <v>40</v>
      </c>
      <c r="B6" s="9">
        <v>250</v>
      </c>
      <c r="C6" s="9">
        <v>250</v>
      </c>
      <c r="D6" s="9"/>
      <c r="E6" s="9"/>
      <c r="F6" s="11">
        <f t="shared" si="0"/>
        <v>500</v>
      </c>
      <c r="G6" s="11">
        <v>2</v>
      </c>
      <c r="H6" s="2"/>
      <c r="I6" s="2">
        <v>340</v>
      </c>
      <c r="J6" s="2"/>
      <c r="K6" s="2"/>
      <c r="L6" s="2"/>
      <c r="M6" s="13">
        <f>SUM(Tabela323[[#This Row],[Embal.]:[Ac. Dornic]])</f>
        <v>340</v>
      </c>
      <c r="N6" s="7">
        <f t="shared" si="1"/>
        <v>160</v>
      </c>
    </row>
    <row r="7" spans="1:14" ht="18" customHeight="1" x14ac:dyDescent="0.3">
      <c r="A7" s="1" t="s">
        <v>20</v>
      </c>
      <c r="B7" s="9">
        <v>300</v>
      </c>
      <c r="C7" s="9">
        <v>380</v>
      </c>
      <c r="D7" s="9"/>
      <c r="E7" s="9"/>
      <c r="F7" s="11">
        <f t="shared" si="0"/>
        <v>680</v>
      </c>
      <c r="G7" s="11">
        <v>3</v>
      </c>
      <c r="H7" s="2"/>
      <c r="I7" s="2">
        <v>300</v>
      </c>
      <c r="J7" s="2"/>
      <c r="K7" s="2"/>
      <c r="L7" s="2"/>
      <c r="M7" s="13">
        <f>SUM(Tabela323[[#This Row],[Embal.]:[Ac. Dornic]])</f>
        <v>300</v>
      </c>
      <c r="N7" s="7">
        <f t="shared" si="1"/>
        <v>380</v>
      </c>
    </row>
    <row r="8" spans="1:14" ht="28.8" x14ac:dyDescent="0.3">
      <c r="A8" s="1" t="s">
        <v>10</v>
      </c>
      <c r="B8" s="9">
        <v>300</v>
      </c>
      <c r="C8" s="9">
        <v>100</v>
      </c>
      <c r="D8" s="9">
        <v>300</v>
      </c>
      <c r="E8" s="9">
        <v>200</v>
      </c>
      <c r="F8" s="11">
        <f t="shared" si="0"/>
        <v>900</v>
      </c>
      <c r="G8" s="12">
        <v>4</v>
      </c>
      <c r="H8" s="2"/>
      <c r="I8" s="2">
        <v>300</v>
      </c>
      <c r="J8" s="2"/>
      <c r="K8" s="2"/>
      <c r="L8" s="2"/>
      <c r="M8" s="13">
        <f>SUM(Tabela323[[#This Row],[Embal.]:[Ac. Dornic]])</f>
        <v>300</v>
      </c>
      <c r="N8" s="7">
        <f t="shared" si="1"/>
        <v>600</v>
      </c>
    </row>
    <row r="9" spans="1:14" x14ac:dyDescent="0.3">
      <c r="A9" s="1" t="s">
        <v>67</v>
      </c>
      <c r="B9" s="9"/>
      <c r="C9" s="9"/>
      <c r="D9" s="9"/>
      <c r="E9" s="9">
        <v>300</v>
      </c>
      <c r="F9" s="11">
        <f t="shared" si="0"/>
        <v>300</v>
      </c>
      <c r="G9" s="11">
        <v>1</v>
      </c>
      <c r="H9" s="2"/>
      <c r="I9" s="2"/>
      <c r="J9" s="2"/>
      <c r="K9" s="2"/>
      <c r="L9" s="2">
        <v>300</v>
      </c>
      <c r="M9" s="22">
        <f>SUM(Tabela323[[#This Row],[Embal.]:[Ac. Dornic]])</f>
        <v>300</v>
      </c>
      <c r="N9" s="7">
        <f t="shared" si="1"/>
        <v>0</v>
      </c>
    </row>
    <row r="10" spans="1:14" ht="18" customHeight="1" x14ac:dyDescent="0.3">
      <c r="A10" s="1" t="s">
        <v>44</v>
      </c>
      <c r="B10" s="9">
        <v>200</v>
      </c>
      <c r="C10" s="9">
        <v>150</v>
      </c>
      <c r="D10" s="9"/>
      <c r="E10" s="9"/>
      <c r="F10" s="11">
        <f t="shared" si="0"/>
        <v>350</v>
      </c>
      <c r="G10" s="11">
        <v>2</v>
      </c>
      <c r="H10" s="2"/>
      <c r="I10" s="2">
        <v>300</v>
      </c>
      <c r="J10" s="2"/>
      <c r="K10" s="2"/>
      <c r="L10" s="2"/>
      <c r="M10" s="13">
        <f>SUM(Tabela323[[#This Row],[Embal.]:[Ac. Dornic]])</f>
        <v>300</v>
      </c>
      <c r="N10" s="7">
        <f t="shared" si="1"/>
        <v>50</v>
      </c>
    </row>
    <row r="11" spans="1:14" ht="18" customHeight="1" x14ac:dyDescent="0.3">
      <c r="A11" s="1" t="s">
        <v>24</v>
      </c>
      <c r="B11" s="9">
        <v>600</v>
      </c>
      <c r="C11" s="9">
        <v>600</v>
      </c>
      <c r="D11" s="9"/>
      <c r="E11" s="9"/>
      <c r="F11" s="11">
        <f t="shared" si="0"/>
        <v>1200</v>
      </c>
      <c r="G11" s="11">
        <v>4</v>
      </c>
      <c r="H11" s="2"/>
      <c r="I11" s="2">
        <v>300</v>
      </c>
      <c r="J11" s="2"/>
      <c r="K11" s="2"/>
      <c r="L11" s="2"/>
      <c r="M11" s="13">
        <f>SUM(Tabela323[[#This Row],[Embal.]:[Ac. Dornic]])</f>
        <v>300</v>
      </c>
      <c r="N11" s="7">
        <f t="shared" si="1"/>
        <v>900</v>
      </c>
    </row>
    <row r="12" spans="1:14" x14ac:dyDescent="0.3">
      <c r="A12" s="1" t="s">
        <v>55</v>
      </c>
      <c r="B12" s="9"/>
      <c r="C12" s="9"/>
      <c r="D12" s="9">
        <v>180</v>
      </c>
      <c r="E12" s="9">
        <v>200</v>
      </c>
      <c r="F12" s="11">
        <f t="shared" si="0"/>
        <v>380</v>
      </c>
      <c r="G12" s="11">
        <v>2</v>
      </c>
      <c r="H12" s="2"/>
      <c r="I12" s="2">
        <v>300</v>
      </c>
      <c r="J12" s="2"/>
      <c r="K12" s="2"/>
      <c r="L12" s="2"/>
      <c r="M12" s="13">
        <f>SUM(Tabela323[[#This Row],[Embal.]:[Ac. Dornic]])</f>
        <v>300</v>
      </c>
      <c r="N12" s="7">
        <f t="shared" si="1"/>
        <v>80</v>
      </c>
    </row>
    <row r="13" spans="1:14" ht="28.8" x14ac:dyDescent="0.3">
      <c r="A13" s="1" t="s">
        <v>33</v>
      </c>
      <c r="B13" s="9">
        <v>300</v>
      </c>
      <c r="C13" s="9">
        <v>300</v>
      </c>
      <c r="D13" s="9"/>
      <c r="E13" s="9"/>
      <c r="F13" s="11">
        <f t="shared" si="0"/>
        <v>600</v>
      </c>
      <c r="G13" s="11">
        <v>3</v>
      </c>
      <c r="H13" s="2"/>
      <c r="I13" s="2">
        <v>280</v>
      </c>
      <c r="J13" s="2"/>
      <c r="K13" s="2"/>
      <c r="L13" s="2"/>
      <c r="M13" s="13">
        <f>SUM(Tabela323[[#This Row],[Embal.]:[Ac. Dornic]])</f>
        <v>280</v>
      </c>
      <c r="N13" s="7">
        <f t="shared" si="1"/>
        <v>320</v>
      </c>
    </row>
    <row r="14" spans="1:14" ht="18.75" customHeight="1" x14ac:dyDescent="0.3">
      <c r="A14" s="1" t="s">
        <v>58</v>
      </c>
      <c r="B14" s="9"/>
      <c r="C14" s="9"/>
      <c r="D14" s="9">
        <v>270</v>
      </c>
      <c r="E14" s="9"/>
      <c r="F14" s="11">
        <f t="shared" si="0"/>
        <v>270</v>
      </c>
      <c r="G14" s="11">
        <v>1</v>
      </c>
      <c r="H14" s="2"/>
      <c r="I14" s="2">
        <v>270</v>
      </c>
      <c r="J14" s="2"/>
      <c r="K14" s="2"/>
      <c r="L14" s="2"/>
      <c r="M14" s="22">
        <f>SUM(Tabela323[[#This Row],[Embal.]:[Ac. Dornic]])</f>
        <v>270</v>
      </c>
      <c r="N14" s="7">
        <f t="shared" si="1"/>
        <v>0</v>
      </c>
    </row>
    <row r="15" spans="1:14" ht="18" customHeight="1" x14ac:dyDescent="0.3">
      <c r="A15" s="1" t="s">
        <v>18</v>
      </c>
      <c r="B15" s="9">
        <v>300</v>
      </c>
      <c r="C15" s="9">
        <v>500</v>
      </c>
      <c r="D15" s="9"/>
      <c r="E15" s="9">
        <v>280</v>
      </c>
      <c r="F15" s="11">
        <f t="shared" si="0"/>
        <v>1080</v>
      </c>
      <c r="G15" s="11">
        <v>4</v>
      </c>
      <c r="H15" s="2"/>
      <c r="I15" s="2">
        <v>270</v>
      </c>
      <c r="J15" s="2"/>
      <c r="K15" s="2"/>
      <c r="L15" s="2"/>
      <c r="M15" s="13">
        <f>SUM(Tabela323[[#This Row],[Embal.]:[Ac. Dornic]])</f>
        <v>270</v>
      </c>
      <c r="N15" s="7">
        <f t="shared" si="1"/>
        <v>810</v>
      </c>
    </row>
    <row r="16" spans="1:14" ht="18" customHeight="1" x14ac:dyDescent="0.3">
      <c r="A16" s="1" t="s">
        <v>22</v>
      </c>
      <c r="B16" s="9"/>
      <c r="C16" s="9">
        <v>260</v>
      </c>
      <c r="D16" s="9"/>
      <c r="E16" s="9">
        <v>150</v>
      </c>
      <c r="F16" s="11">
        <f t="shared" si="0"/>
        <v>410</v>
      </c>
      <c r="G16" s="11">
        <v>2</v>
      </c>
      <c r="H16" s="2"/>
      <c r="I16" s="2">
        <v>260</v>
      </c>
      <c r="J16" s="2"/>
      <c r="K16" s="2"/>
      <c r="L16" s="2"/>
      <c r="M16" s="13">
        <f>SUM(Tabela323[[#This Row],[Embal.]:[Ac. Dornic]])</f>
        <v>260</v>
      </c>
      <c r="N16" s="7">
        <f t="shared" si="1"/>
        <v>150</v>
      </c>
    </row>
    <row r="17" spans="1:14" x14ac:dyDescent="0.3">
      <c r="A17" s="1" t="s">
        <v>37</v>
      </c>
      <c r="B17" s="9">
        <v>250</v>
      </c>
      <c r="C17" s="9">
        <v>80</v>
      </c>
      <c r="D17" s="9"/>
      <c r="E17" s="9">
        <v>180</v>
      </c>
      <c r="F17" s="11">
        <f t="shared" si="0"/>
        <v>510</v>
      </c>
      <c r="G17" s="11">
        <v>3</v>
      </c>
      <c r="H17" s="2"/>
      <c r="I17" s="2">
        <v>250</v>
      </c>
      <c r="J17" s="2"/>
      <c r="K17" s="2"/>
      <c r="L17" s="2"/>
      <c r="M17" s="13">
        <f>SUM(Tabela323[[#This Row],[Embal.]:[Ac. Dornic]])</f>
        <v>250</v>
      </c>
      <c r="N17" s="7">
        <f t="shared" si="1"/>
        <v>260</v>
      </c>
    </row>
    <row r="18" spans="1:14" ht="18" customHeight="1" x14ac:dyDescent="0.3">
      <c r="A18" s="1" t="s">
        <v>49</v>
      </c>
      <c r="B18" s="9">
        <v>80</v>
      </c>
      <c r="C18" s="9"/>
      <c r="D18" s="9">
        <v>250</v>
      </c>
      <c r="E18" s="9"/>
      <c r="F18" s="11">
        <f t="shared" si="0"/>
        <v>330</v>
      </c>
      <c r="G18" s="11">
        <v>2</v>
      </c>
      <c r="H18" s="2"/>
      <c r="I18" s="2">
        <v>250</v>
      </c>
      <c r="J18" s="2"/>
      <c r="K18" s="2"/>
      <c r="L18" s="2"/>
      <c r="M18" s="13">
        <f>SUM(Tabela323[[#This Row],[Embal.]:[Ac. Dornic]])</f>
        <v>250</v>
      </c>
      <c r="N18" s="7">
        <f t="shared" si="1"/>
        <v>80</v>
      </c>
    </row>
    <row r="19" spans="1:14" x14ac:dyDescent="0.3">
      <c r="A19" s="1" t="s">
        <v>14</v>
      </c>
      <c r="B19" s="9">
        <v>200</v>
      </c>
      <c r="C19" s="9">
        <v>300</v>
      </c>
      <c r="D19" s="9">
        <v>550</v>
      </c>
      <c r="E19" s="9">
        <v>250</v>
      </c>
      <c r="F19" s="11">
        <f t="shared" si="0"/>
        <v>1300</v>
      </c>
      <c r="G19" s="11">
        <v>5</v>
      </c>
      <c r="H19" s="2"/>
      <c r="I19" s="2">
        <v>250</v>
      </c>
      <c r="J19" s="2"/>
      <c r="K19" s="2"/>
      <c r="L19" s="2"/>
      <c r="M19" s="13">
        <f>SUM(Tabela323[[#This Row],[Embal.]:[Ac. Dornic]])</f>
        <v>250</v>
      </c>
      <c r="N19" s="7">
        <f t="shared" si="1"/>
        <v>1050</v>
      </c>
    </row>
    <row r="20" spans="1:14" ht="18" customHeight="1" x14ac:dyDescent="0.3">
      <c r="A20" s="1" t="s">
        <v>17</v>
      </c>
      <c r="B20" s="9">
        <v>500</v>
      </c>
      <c r="C20" s="9">
        <v>600</v>
      </c>
      <c r="D20" s="9">
        <v>550</v>
      </c>
      <c r="E20" s="9">
        <v>350</v>
      </c>
      <c r="F20" s="11">
        <f t="shared" si="0"/>
        <v>2000</v>
      </c>
      <c r="G20" s="11">
        <v>8</v>
      </c>
      <c r="H20" s="2"/>
      <c r="I20" s="2">
        <v>250</v>
      </c>
      <c r="J20" s="2"/>
      <c r="K20" s="2"/>
      <c r="L20" s="2"/>
      <c r="M20" s="13">
        <f>SUM(Tabela323[[#This Row],[Embal.]:[Ac. Dornic]])</f>
        <v>250</v>
      </c>
      <c r="N20" s="7">
        <f t="shared" si="1"/>
        <v>1750</v>
      </c>
    </row>
    <row r="21" spans="1:14" x14ac:dyDescent="0.3">
      <c r="A21" s="1" t="s">
        <v>60</v>
      </c>
      <c r="B21" s="9"/>
      <c r="C21" s="9"/>
      <c r="D21" s="9">
        <v>200</v>
      </c>
      <c r="E21" s="9"/>
      <c r="F21" s="11">
        <f t="shared" si="0"/>
        <v>200</v>
      </c>
      <c r="G21" s="11">
        <v>1</v>
      </c>
      <c r="H21" s="2"/>
      <c r="I21" s="2">
        <v>200</v>
      </c>
      <c r="J21" s="2"/>
      <c r="K21" s="2"/>
      <c r="L21" s="2"/>
      <c r="M21" s="22">
        <f>SUM(Tabela323[[#This Row],[Embal.]:[Ac. Dornic]])</f>
        <v>200</v>
      </c>
      <c r="N21" s="7">
        <f t="shared" si="1"/>
        <v>0</v>
      </c>
    </row>
    <row r="22" spans="1:14" x14ac:dyDescent="0.3">
      <c r="A22" s="1" t="s">
        <v>57</v>
      </c>
      <c r="B22" s="9"/>
      <c r="C22" s="9">
        <v>200</v>
      </c>
      <c r="D22" s="9">
        <v>80</v>
      </c>
      <c r="E22" s="9"/>
      <c r="F22" s="11">
        <f t="shared" si="0"/>
        <v>280</v>
      </c>
      <c r="G22" s="11">
        <v>2</v>
      </c>
      <c r="H22" s="2"/>
      <c r="I22" s="2">
        <v>200</v>
      </c>
      <c r="J22" s="2"/>
      <c r="K22" s="2"/>
      <c r="L22" s="2"/>
      <c r="M22" s="22">
        <f>SUM(Tabela323[[#This Row],[Embal.]:[Ac. Dornic]])</f>
        <v>200</v>
      </c>
      <c r="N22" s="7">
        <f t="shared" si="1"/>
        <v>80</v>
      </c>
    </row>
    <row r="23" spans="1:14" x14ac:dyDescent="0.3">
      <c r="A23" s="1" t="s">
        <v>42</v>
      </c>
      <c r="B23" s="9"/>
      <c r="C23" s="9">
        <v>150</v>
      </c>
      <c r="D23" s="9">
        <v>280</v>
      </c>
      <c r="E23" s="9"/>
      <c r="F23" s="11">
        <f t="shared" si="0"/>
        <v>430</v>
      </c>
      <c r="G23" s="11">
        <v>2</v>
      </c>
      <c r="H23" s="2"/>
      <c r="I23" s="2">
        <v>180</v>
      </c>
      <c r="J23" s="2"/>
      <c r="K23" s="2"/>
      <c r="L23" s="2"/>
      <c r="M23" s="13">
        <f>SUM(Tabela323[[#This Row],[Embal.]:[Ac. Dornic]])</f>
        <v>180</v>
      </c>
      <c r="N23" s="7">
        <f t="shared" si="1"/>
        <v>250</v>
      </c>
    </row>
    <row r="24" spans="1:14" x14ac:dyDescent="0.3">
      <c r="A24" s="1" t="s">
        <v>16</v>
      </c>
      <c r="B24" s="9">
        <v>380</v>
      </c>
      <c r="C24" s="9">
        <v>200</v>
      </c>
      <c r="D24" s="9">
        <v>770</v>
      </c>
      <c r="E24" s="9"/>
      <c r="F24" s="11">
        <f t="shared" si="0"/>
        <v>1350</v>
      </c>
      <c r="G24" s="11">
        <v>6</v>
      </c>
      <c r="H24" s="2"/>
      <c r="I24" s="2">
        <v>170</v>
      </c>
      <c r="J24" s="2"/>
      <c r="K24" s="2"/>
      <c r="L24" s="2"/>
      <c r="M24" s="13">
        <f>SUM(Tabela323[[#This Row],[Embal.]:[Ac. Dornic]])</f>
        <v>170</v>
      </c>
      <c r="N24" s="7">
        <f t="shared" si="1"/>
        <v>1180</v>
      </c>
    </row>
    <row r="25" spans="1:14" ht="18" customHeight="1" x14ac:dyDescent="0.3">
      <c r="A25" s="1" t="s">
        <v>48</v>
      </c>
      <c r="B25" s="9">
        <v>80</v>
      </c>
      <c r="C25" s="9"/>
      <c r="D25" s="9">
        <v>150</v>
      </c>
      <c r="E25" s="9"/>
      <c r="F25" s="11">
        <f t="shared" si="0"/>
        <v>230</v>
      </c>
      <c r="G25" s="11">
        <v>2</v>
      </c>
      <c r="H25" s="2"/>
      <c r="I25" s="2">
        <v>150</v>
      </c>
      <c r="J25" s="2"/>
      <c r="K25" s="2"/>
      <c r="L25" s="2"/>
      <c r="M25" s="13">
        <f>SUM(Tabela323[[#This Row],[Embal.]:[Ac. Dornic]])</f>
        <v>150</v>
      </c>
      <c r="N25" s="7">
        <f t="shared" si="1"/>
        <v>80</v>
      </c>
    </row>
    <row r="26" spans="1:14" ht="28.8" x14ac:dyDescent="0.3">
      <c r="A26" s="1" t="s">
        <v>61</v>
      </c>
      <c r="B26" s="9"/>
      <c r="C26" s="9"/>
      <c r="D26" s="9">
        <v>150</v>
      </c>
      <c r="E26" s="9"/>
      <c r="F26" s="11">
        <f t="shared" si="0"/>
        <v>150</v>
      </c>
      <c r="G26" s="11">
        <v>1</v>
      </c>
      <c r="H26" s="2"/>
      <c r="I26" s="2">
        <v>150</v>
      </c>
      <c r="J26" s="2"/>
      <c r="K26" s="2"/>
      <c r="L26" s="2"/>
      <c r="M26" s="13">
        <f>SUM(Tabela323[[#This Row],[Embal.]:[Ac. Dornic]])</f>
        <v>150</v>
      </c>
      <c r="N26" s="7">
        <f t="shared" si="1"/>
        <v>0</v>
      </c>
    </row>
    <row r="27" spans="1:14" ht="18" customHeight="1" x14ac:dyDescent="0.3">
      <c r="A27" s="1" t="s">
        <v>64</v>
      </c>
      <c r="B27" s="9"/>
      <c r="C27" s="9"/>
      <c r="D27" s="9"/>
      <c r="E27" s="9">
        <v>200</v>
      </c>
      <c r="F27" s="11">
        <f t="shared" si="0"/>
        <v>200</v>
      </c>
      <c r="G27" s="11">
        <v>1</v>
      </c>
      <c r="H27" s="2"/>
      <c r="I27" s="2">
        <v>150</v>
      </c>
      <c r="J27" s="2"/>
      <c r="K27" s="2"/>
      <c r="L27" s="2"/>
      <c r="M27" s="13">
        <f>SUM(Tabela323[[#This Row],[Embal.]:[Ac. Dornic]])</f>
        <v>150</v>
      </c>
      <c r="N27" s="7">
        <f t="shared" si="1"/>
        <v>50</v>
      </c>
    </row>
    <row r="28" spans="1:14" ht="18" customHeight="1" x14ac:dyDescent="0.3">
      <c r="A28" s="1" t="s">
        <v>53</v>
      </c>
      <c r="B28" s="9"/>
      <c r="C28" s="9">
        <v>120</v>
      </c>
      <c r="D28" s="9"/>
      <c r="E28" s="9"/>
      <c r="F28" s="11">
        <f t="shared" si="0"/>
        <v>120</v>
      </c>
      <c r="G28" s="11">
        <v>1</v>
      </c>
      <c r="H28" s="2"/>
      <c r="I28" s="2">
        <v>120</v>
      </c>
      <c r="J28" s="2"/>
      <c r="K28" s="2"/>
      <c r="L28" s="2"/>
      <c r="M28" s="13">
        <f>SUM(Tabela323[[#This Row],[Embal.]:[Ac. Dornic]])</f>
        <v>120</v>
      </c>
      <c r="N28" s="7">
        <f t="shared" si="1"/>
        <v>0</v>
      </c>
    </row>
    <row r="29" spans="1:14" ht="18" customHeight="1" x14ac:dyDescent="0.3">
      <c r="A29" s="1" t="s">
        <v>66</v>
      </c>
      <c r="B29" s="9"/>
      <c r="C29" s="9"/>
      <c r="D29" s="9"/>
      <c r="E29" s="9">
        <v>100</v>
      </c>
      <c r="F29" s="11">
        <f t="shared" si="0"/>
        <v>100</v>
      </c>
      <c r="G29" s="11">
        <v>1</v>
      </c>
      <c r="H29" s="2"/>
      <c r="I29" s="2">
        <v>100</v>
      </c>
      <c r="J29" s="2"/>
      <c r="K29" s="2"/>
      <c r="L29" s="2"/>
      <c r="M29" s="22">
        <f>SUM(Tabela323[[#This Row],[Embal.]:[Ac. Dornic]])</f>
        <v>100</v>
      </c>
      <c r="N29" s="7">
        <f t="shared" si="1"/>
        <v>0</v>
      </c>
    </row>
    <row r="30" spans="1:14" ht="18" customHeight="1" x14ac:dyDescent="0.3">
      <c r="A30" s="1" t="s">
        <v>12</v>
      </c>
      <c r="B30" s="9"/>
      <c r="C30" s="9"/>
      <c r="D30" s="9">
        <v>150</v>
      </c>
      <c r="E30" s="9"/>
      <c r="F30" s="11">
        <f t="shared" si="0"/>
        <v>150</v>
      </c>
      <c r="G30" s="11">
        <v>1</v>
      </c>
      <c r="H30" s="2"/>
      <c r="I30" s="2"/>
      <c r="J30" s="2"/>
      <c r="K30" s="2"/>
      <c r="L30" s="2"/>
      <c r="M30" s="13">
        <f>SUM(Tabela323[[#This Row],[Embal.]:[Ac. Dornic]])</f>
        <v>0</v>
      </c>
      <c r="N30" s="7">
        <f t="shared" si="1"/>
        <v>150</v>
      </c>
    </row>
    <row r="31" spans="1:14" x14ac:dyDescent="0.3">
      <c r="A31" s="1" t="s">
        <v>21</v>
      </c>
      <c r="B31" s="9"/>
      <c r="C31" s="9"/>
      <c r="D31" s="9">
        <v>250</v>
      </c>
      <c r="E31" s="9"/>
      <c r="F31" s="11">
        <f t="shared" si="0"/>
        <v>250</v>
      </c>
      <c r="G31" s="12">
        <v>1</v>
      </c>
      <c r="H31" s="2"/>
      <c r="I31" s="2"/>
      <c r="J31" s="2"/>
      <c r="K31" s="2"/>
      <c r="L31" s="2"/>
      <c r="M31" s="22">
        <f>SUM(Tabela323[[#This Row],[Embal.]:[Ac. Dornic]])</f>
        <v>0</v>
      </c>
      <c r="N31" s="7">
        <f t="shared" si="1"/>
        <v>250</v>
      </c>
    </row>
    <row r="32" spans="1:14" ht="18" customHeight="1" x14ac:dyDescent="0.3">
      <c r="A32" s="1" t="s">
        <v>68</v>
      </c>
      <c r="B32" s="9"/>
      <c r="C32" s="9"/>
      <c r="D32" s="9"/>
      <c r="E32" s="9">
        <v>180</v>
      </c>
      <c r="F32" s="11">
        <f t="shared" si="0"/>
        <v>180</v>
      </c>
      <c r="G32" s="11">
        <v>1</v>
      </c>
      <c r="H32" s="2"/>
      <c r="I32" s="2"/>
      <c r="J32" s="2"/>
      <c r="K32" s="2"/>
      <c r="L32" s="2"/>
      <c r="M32" s="22">
        <f>SUM(Tabela323[[#This Row],[Embal.]:[Ac. Dornic]])</f>
        <v>0</v>
      </c>
      <c r="N32" s="7">
        <f t="shared" si="1"/>
        <v>180</v>
      </c>
    </row>
    <row r="33" spans="1:14" x14ac:dyDescent="0.3">
      <c r="A33" s="17" t="s">
        <v>59</v>
      </c>
      <c r="B33" s="18"/>
      <c r="C33" s="18"/>
      <c r="D33" s="18">
        <v>100</v>
      </c>
      <c r="E33" s="18"/>
      <c r="F33" s="12">
        <f t="shared" si="0"/>
        <v>100</v>
      </c>
      <c r="G33" s="12">
        <v>1</v>
      </c>
      <c r="H33" s="19"/>
      <c r="I33" s="19"/>
      <c r="J33" s="19"/>
      <c r="K33" s="19"/>
      <c r="L33" s="19"/>
      <c r="M33" s="21">
        <f>SUM(Tabela323[[#This Row],[Embal.]:[Ac. Dornic]])</f>
        <v>0</v>
      </c>
      <c r="N33" s="20">
        <f t="shared" si="1"/>
        <v>100</v>
      </c>
    </row>
    <row r="34" spans="1:14" ht="18" customHeight="1" x14ac:dyDescent="0.3">
      <c r="A34" s="1" t="s">
        <v>62</v>
      </c>
      <c r="B34" s="9"/>
      <c r="C34" s="9"/>
      <c r="D34" s="9">
        <v>100</v>
      </c>
      <c r="E34" s="9"/>
      <c r="F34" s="11">
        <f t="shared" si="0"/>
        <v>100</v>
      </c>
      <c r="G34" s="12">
        <v>1</v>
      </c>
      <c r="H34" s="2"/>
      <c r="I34" s="2"/>
      <c r="J34" s="2"/>
      <c r="K34" s="2"/>
      <c r="L34" s="2"/>
      <c r="M34" s="22">
        <f>SUM(Tabela323[[#This Row],[Embal.]:[Ac. Dornic]])</f>
        <v>0</v>
      </c>
      <c r="N34" s="7">
        <f t="shared" si="1"/>
        <v>100</v>
      </c>
    </row>
    <row r="35" spans="1:14" ht="18" customHeight="1" x14ac:dyDescent="0.3">
      <c r="A35" s="1" t="s">
        <v>69</v>
      </c>
      <c r="B35" s="9"/>
      <c r="C35" s="9"/>
      <c r="D35" s="9"/>
      <c r="E35" s="9">
        <v>380</v>
      </c>
      <c r="F35" s="11">
        <f t="shared" si="0"/>
        <v>380</v>
      </c>
      <c r="G35" s="12">
        <v>2</v>
      </c>
      <c r="H35" s="2"/>
      <c r="I35" s="2"/>
      <c r="J35" s="2"/>
      <c r="K35" s="2"/>
      <c r="L35" s="2"/>
      <c r="M35" s="22">
        <f>SUM(Tabela323[[#This Row],[Embal.]:[Ac. Dornic]])</f>
        <v>0</v>
      </c>
      <c r="N35" s="7">
        <f t="shared" si="1"/>
        <v>380</v>
      </c>
    </row>
    <row r="36" spans="1:14" ht="18" customHeight="1" x14ac:dyDescent="0.3">
      <c r="A36" s="1" t="s">
        <v>13</v>
      </c>
      <c r="B36" s="9"/>
      <c r="C36" s="9">
        <v>100</v>
      </c>
      <c r="D36" s="9"/>
      <c r="E36" s="9"/>
      <c r="F36" s="11">
        <f t="shared" si="0"/>
        <v>100</v>
      </c>
      <c r="G36" s="12">
        <v>1</v>
      </c>
      <c r="H36" s="2"/>
      <c r="I36" s="2"/>
      <c r="J36" s="2"/>
      <c r="K36" s="2"/>
      <c r="L36" s="2"/>
      <c r="M36" s="13">
        <f>SUM(Tabela323[[#This Row],[Embal.]:[Ac. Dornic]])</f>
        <v>0</v>
      </c>
      <c r="N36" s="7">
        <f t="shared" si="1"/>
        <v>100</v>
      </c>
    </row>
    <row r="37" spans="1:14" ht="18" customHeight="1" x14ac:dyDescent="0.3">
      <c r="A37" s="1" t="s">
        <v>65</v>
      </c>
      <c r="B37" s="9"/>
      <c r="C37" s="9"/>
      <c r="D37" s="9"/>
      <c r="E37" s="9">
        <v>400</v>
      </c>
      <c r="F37" s="11">
        <f t="shared" si="0"/>
        <v>400</v>
      </c>
      <c r="G37" s="12">
        <v>2</v>
      </c>
      <c r="H37" s="2"/>
      <c r="I37" s="2"/>
      <c r="J37" s="2"/>
      <c r="K37" s="2"/>
      <c r="L37" s="2"/>
      <c r="M37" s="22">
        <f>SUM(Tabela323[[#This Row],[Embal.]:[Ac. Dornic]])</f>
        <v>0</v>
      </c>
      <c r="N37" s="7">
        <f t="shared" si="1"/>
        <v>400</v>
      </c>
    </row>
    <row r="38" spans="1:14" ht="28.8" x14ac:dyDescent="0.3">
      <c r="A38" s="1" t="s">
        <v>47</v>
      </c>
      <c r="B38" s="9">
        <v>600</v>
      </c>
      <c r="C38" s="9">
        <v>600</v>
      </c>
      <c r="D38" s="9">
        <v>200</v>
      </c>
      <c r="E38" s="9"/>
      <c r="F38" s="11">
        <f t="shared" si="0"/>
        <v>1400</v>
      </c>
      <c r="G38" s="12">
        <v>5</v>
      </c>
      <c r="H38" s="2"/>
      <c r="I38" s="2"/>
      <c r="J38" s="2"/>
      <c r="K38" s="2"/>
      <c r="L38" s="2"/>
      <c r="M38" s="13">
        <f>SUM(Tabela323[[#This Row],[Embal.]:[Ac. Dornic]])</f>
        <v>0</v>
      </c>
      <c r="N38" s="7">
        <f t="shared" si="1"/>
        <v>1400</v>
      </c>
    </row>
    <row r="39" spans="1:14" ht="18" customHeight="1" x14ac:dyDescent="0.3">
      <c r="A39" s="1" t="s">
        <v>35</v>
      </c>
      <c r="B39" s="9">
        <v>500</v>
      </c>
      <c r="C39" s="9"/>
      <c r="D39" s="9"/>
      <c r="E39" s="9">
        <v>250</v>
      </c>
      <c r="F39" s="11">
        <f t="shared" si="0"/>
        <v>750</v>
      </c>
      <c r="G39" s="12">
        <v>4</v>
      </c>
      <c r="H39" s="2"/>
      <c r="I39" s="2"/>
      <c r="J39" s="2"/>
      <c r="K39" s="2"/>
      <c r="L39" s="2"/>
      <c r="M39" s="13">
        <f>SUM(Tabela323[[#This Row],[Embal.]:[Ac. Dornic]])</f>
        <v>0</v>
      </c>
      <c r="N39" s="7">
        <f t="shared" si="1"/>
        <v>750</v>
      </c>
    </row>
    <row r="40" spans="1:14" ht="18" customHeight="1" x14ac:dyDescent="0.3">
      <c r="A40" s="1" t="s">
        <v>43</v>
      </c>
      <c r="B40" s="9">
        <v>230</v>
      </c>
      <c r="C40" s="9">
        <v>300</v>
      </c>
      <c r="D40" s="9"/>
      <c r="E40" s="9">
        <v>150</v>
      </c>
      <c r="F40" s="11">
        <f t="shared" si="0"/>
        <v>680</v>
      </c>
      <c r="G40" s="12">
        <v>3</v>
      </c>
      <c r="H40" s="2"/>
      <c r="I40" s="2"/>
      <c r="J40" s="2"/>
      <c r="K40" s="2"/>
      <c r="L40" s="2"/>
      <c r="M40" s="13">
        <f>SUM(Tabela323[[#This Row],[Embal.]:[Ac. Dornic]])</f>
        <v>0</v>
      </c>
      <c r="N40" s="7">
        <f t="shared" si="1"/>
        <v>680</v>
      </c>
    </row>
    <row r="41" spans="1:14" ht="18" customHeight="1" x14ac:dyDescent="0.3">
      <c r="A41" s="1" t="s">
        <v>26</v>
      </c>
      <c r="B41" s="9"/>
      <c r="C41" s="9"/>
      <c r="D41" s="9">
        <v>130</v>
      </c>
      <c r="E41" s="9"/>
      <c r="F41" s="11">
        <f t="shared" si="0"/>
        <v>130</v>
      </c>
      <c r="G41" s="12">
        <v>1</v>
      </c>
      <c r="H41" s="2"/>
      <c r="I41" s="2"/>
      <c r="J41" s="2"/>
      <c r="K41" s="2"/>
      <c r="L41" s="2"/>
      <c r="M41" s="22">
        <f>SUM(Tabela323[[#This Row],[Embal.]:[Ac. Dornic]])</f>
        <v>0</v>
      </c>
      <c r="N41" s="7">
        <f t="shared" si="1"/>
        <v>130</v>
      </c>
    </row>
    <row r="42" spans="1:14" ht="18" customHeight="1" x14ac:dyDescent="0.3">
      <c r="A42" s="1" t="s">
        <v>56</v>
      </c>
      <c r="B42" s="9"/>
      <c r="C42" s="9"/>
      <c r="D42" s="9">
        <v>400</v>
      </c>
      <c r="E42" s="9">
        <v>300</v>
      </c>
      <c r="F42" s="11">
        <f t="shared" si="0"/>
        <v>700</v>
      </c>
      <c r="G42" s="12">
        <v>2</v>
      </c>
      <c r="H42" s="2"/>
      <c r="I42" s="2"/>
      <c r="J42" s="2"/>
      <c r="K42" s="2"/>
      <c r="L42" s="2"/>
      <c r="M42" s="13">
        <f>SUM(Tabela323[[#This Row],[Embal.]:[Ac. Dornic]])</f>
        <v>0</v>
      </c>
      <c r="N42" s="7">
        <f t="shared" si="1"/>
        <v>700</v>
      </c>
    </row>
    <row r="43" spans="1:14" ht="18" customHeight="1" x14ac:dyDescent="0.3">
      <c r="A43" s="1" t="s">
        <v>70</v>
      </c>
      <c r="B43" s="9"/>
      <c r="C43" s="9"/>
      <c r="D43" s="9"/>
      <c r="E43" s="9">
        <v>600</v>
      </c>
      <c r="F43" s="11">
        <f t="shared" si="0"/>
        <v>600</v>
      </c>
      <c r="G43" s="12">
        <v>2</v>
      </c>
      <c r="H43" s="2"/>
      <c r="I43" s="2"/>
      <c r="J43" s="2"/>
      <c r="K43" s="2"/>
      <c r="L43" s="2"/>
      <c r="M43" s="22">
        <f>SUM(Tabela323[[#This Row],[Embal.]:[Ac. Dornic]])</f>
        <v>0</v>
      </c>
      <c r="N43" s="7">
        <f t="shared" si="1"/>
        <v>600</v>
      </c>
    </row>
    <row r="44" spans="1:14" x14ac:dyDescent="0.3">
      <c r="A44" s="1" t="s">
        <v>32</v>
      </c>
      <c r="B44" s="9">
        <v>80</v>
      </c>
      <c r="C44" s="9"/>
      <c r="D44" s="9"/>
      <c r="E44" s="9"/>
      <c r="F44" s="11">
        <f t="shared" si="0"/>
        <v>80</v>
      </c>
      <c r="G44" s="12">
        <v>1</v>
      </c>
      <c r="H44" s="2"/>
      <c r="I44" s="2"/>
      <c r="J44" s="2"/>
      <c r="K44" s="2"/>
      <c r="L44" s="2"/>
      <c r="M44" s="13">
        <f>SUM(Tabela323[[#This Row],[Embal.]:[Ac. Dornic]])</f>
        <v>0</v>
      </c>
      <c r="N44" s="7">
        <f t="shared" si="1"/>
        <v>80</v>
      </c>
    </row>
    <row r="45" spans="1:14" ht="18" customHeight="1" x14ac:dyDescent="0.3">
      <c r="A45" s="1" t="s">
        <v>71</v>
      </c>
      <c r="B45" s="9"/>
      <c r="C45" s="9"/>
      <c r="D45" s="9"/>
      <c r="E45" s="9">
        <v>1170</v>
      </c>
      <c r="F45" s="11">
        <f t="shared" si="0"/>
        <v>1170</v>
      </c>
      <c r="G45" s="12">
        <v>9</v>
      </c>
      <c r="H45" s="2"/>
      <c r="I45" s="2"/>
      <c r="J45" s="2"/>
      <c r="K45" s="2"/>
      <c r="L45" s="2"/>
      <c r="M45" s="22">
        <f>SUM(Tabela323[[#This Row],[Embal.]:[Ac. Dornic]])</f>
        <v>0</v>
      </c>
      <c r="N45" s="7">
        <f t="shared" si="1"/>
        <v>1170</v>
      </c>
    </row>
    <row r="46" spans="1:14" ht="18" customHeight="1" x14ac:dyDescent="0.3">
      <c r="A46" s="1" t="s">
        <v>30</v>
      </c>
      <c r="B46" s="9">
        <v>300</v>
      </c>
      <c r="C46" s="9">
        <v>900</v>
      </c>
      <c r="D46" s="9">
        <v>800</v>
      </c>
      <c r="E46" s="9">
        <v>600</v>
      </c>
      <c r="F46" s="11">
        <f t="shared" si="0"/>
        <v>2600</v>
      </c>
      <c r="G46" s="12">
        <v>8</v>
      </c>
      <c r="H46" s="2"/>
      <c r="I46" s="2"/>
      <c r="J46" s="2"/>
      <c r="K46" s="2"/>
      <c r="L46" s="2"/>
      <c r="M46" s="13">
        <f>SUM(Tabela323[[#This Row],[Embal.]:[Ac. Dornic]])</f>
        <v>0</v>
      </c>
      <c r="N46" s="7">
        <f t="shared" si="1"/>
        <v>2600</v>
      </c>
    </row>
    <row r="47" spans="1:14" x14ac:dyDescent="0.3">
      <c r="A47" s="17"/>
      <c r="B47" s="18">
        <f t="shared" ref="B47:G47" si="2">SUM(B3:B46)</f>
        <v>6650</v>
      </c>
      <c r="C47" s="18">
        <f t="shared" si="2"/>
        <v>8320</v>
      </c>
      <c r="D47" s="18">
        <f t="shared" si="2"/>
        <v>7670</v>
      </c>
      <c r="E47" s="18">
        <f t="shared" si="2"/>
        <v>6790</v>
      </c>
      <c r="F47" s="26">
        <f t="shared" si="2"/>
        <v>29430</v>
      </c>
      <c r="G47" s="26">
        <f t="shared" si="2"/>
        <v>130</v>
      </c>
      <c r="H47" s="19"/>
      <c r="I47" s="19">
        <f>SUM(I3:I46)</f>
        <v>8090</v>
      </c>
      <c r="J47" s="19"/>
      <c r="K47" s="19"/>
      <c r="L47" s="19"/>
      <c r="M47" s="27">
        <f>SUM(M3:M46)</f>
        <v>8840</v>
      </c>
      <c r="N47" s="28">
        <f>SUM(N3:N46)</f>
        <v>20590</v>
      </c>
    </row>
  </sheetData>
  <mergeCells count="1">
    <mergeCell ref="A1:N1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zoomScale="110" zoomScaleNormal="110" workbookViewId="0">
      <selection sqref="A1:N1"/>
    </sheetView>
  </sheetViews>
  <sheetFormatPr defaultRowHeight="14.4" x14ac:dyDescent="0.3"/>
  <cols>
    <col min="1" max="1" width="38.33203125" customWidth="1"/>
    <col min="2" max="4" width="8.5546875" customWidth="1"/>
    <col min="5" max="5" width="7.6640625" customWidth="1"/>
    <col min="6" max="7" width="11.109375" customWidth="1"/>
    <col min="8" max="12" width="8.5546875" customWidth="1"/>
    <col min="13" max="13" width="12.33203125" customWidth="1"/>
    <col min="14" max="14" width="16.6640625" style="4" customWidth="1"/>
  </cols>
  <sheetData>
    <row r="1" spans="1:14" ht="32.25" customHeight="1" x14ac:dyDescent="0.55000000000000004">
      <c r="A1" s="38" t="s">
        <v>136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3" customFormat="1" ht="35.25" customHeight="1" x14ac:dyDescent="0.3">
      <c r="A2" s="34" t="s">
        <v>0</v>
      </c>
      <c r="B2" s="5" t="s">
        <v>77</v>
      </c>
      <c r="C2" s="5" t="s">
        <v>85</v>
      </c>
      <c r="D2" s="5" t="s">
        <v>86</v>
      </c>
      <c r="E2" s="5" t="s">
        <v>92</v>
      </c>
      <c r="F2" s="15" t="s">
        <v>8</v>
      </c>
      <c r="G2" s="15" t="s">
        <v>9</v>
      </c>
      <c r="H2" s="6" t="s">
        <v>1</v>
      </c>
      <c r="I2" s="6" t="s">
        <v>2</v>
      </c>
      <c r="J2" s="6" t="s">
        <v>3</v>
      </c>
      <c r="K2" s="6" t="s">
        <v>4</v>
      </c>
      <c r="L2" s="6" t="s">
        <v>5</v>
      </c>
      <c r="M2" s="8" t="s">
        <v>7</v>
      </c>
      <c r="N2" s="14" t="s">
        <v>6</v>
      </c>
    </row>
    <row r="3" spans="1:14" ht="28.8" x14ac:dyDescent="0.3">
      <c r="A3" s="1" t="s">
        <v>33</v>
      </c>
      <c r="B3" s="9">
        <v>220</v>
      </c>
      <c r="C3" s="9">
        <v>180</v>
      </c>
      <c r="D3" s="9">
        <v>410</v>
      </c>
      <c r="E3" s="9">
        <v>300</v>
      </c>
      <c r="F3" s="11">
        <f t="shared" ref="F3:F46" si="0">SUM(B3:E3)</f>
        <v>1110</v>
      </c>
      <c r="G3" s="12">
        <v>5</v>
      </c>
      <c r="H3" s="2"/>
      <c r="I3" s="2">
        <v>950</v>
      </c>
      <c r="J3" s="2"/>
      <c r="K3" s="2"/>
      <c r="L3" s="2"/>
      <c r="M3" s="13">
        <f>SUM(Tabela3234[[#This Row],[Embal.]:[Ac. Dornic]])</f>
        <v>950</v>
      </c>
      <c r="N3" s="7">
        <f t="shared" ref="N3:N46" si="1">SUM(F3-M3)</f>
        <v>160</v>
      </c>
    </row>
    <row r="4" spans="1:14" ht="18" customHeight="1" x14ac:dyDescent="0.3">
      <c r="A4" s="1" t="s">
        <v>88</v>
      </c>
      <c r="B4" s="9"/>
      <c r="C4" s="9"/>
      <c r="D4" s="9">
        <v>460</v>
      </c>
      <c r="E4" s="9">
        <v>460</v>
      </c>
      <c r="F4" s="11">
        <f t="shared" si="0"/>
        <v>920</v>
      </c>
      <c r="G4" s="11">
        <v>2</v>
      </c>
      <c r="H4" s="2"/>
      <c r="I4" s="2">
        <v>920</v>
      </c>
      <c r="J4" s="2"/>
      <c r="K4" s="2"/>
      <c r="L4" s="2"/>
      <c r="M4" s="13">
        <f>SUM(Tabela3234[[#This Row],[Embal.]:[Ac. Dornic]])</f>
        <v>920</v>
      </c>
      <c r="N4" s="7">
        <f t="shared" si="1"/>
        <v>0</v>
      </c>
    </row>
    <row r="5" spans="1:14" ht="18" customHeight="1" x14ac:dyDescent="0.3">
      <c r="A5" s="1" t="s">
        <v>23</v>
      </c>
      <c r="B5" s="9"/>
      <c r="C5" s="9">
        <v>1060</v>
      </c>
      <c r="D5" s="9"/>
      <c r="E5" s="9"/>
      <c r="F5" s="11">
        <f t="shared" si="0"/>
        <v>1060</v>
      </c>
      <c r="G5" s="11">
        <v>4</v>
      </c>
      <c r="H5" s="2"/>
      <c r="I5" s="2">
        <v>800</v>
      </c>
      <c r="J5" s="2"/>
      <c r="K5" s="2"/>
      <c r="L5" s="2"/>
      <c r="M5" s="13">
        <f>SUM(Tabela3234[[#This Row],[Embal.]:[Ac. Dornic]])</f>
        <v>800</v>
      </c>
      <c r="N5" s="7">
        <f t="shared" si="1"/>
        <v>260</v>
      </c>
    </row>
    <row r="6" spans="1:14" ht="28.8" x14ac:dyDescent="0.3">
      <c r="A6" s="1" t="s">
        <v>80</v>
      </c>
      <c r="B6" s="9"/>
      <c r="C6" s="9">
        <v>400</v>
      </c>
      <c r="D6" s="9">
        <v>200</v>
      </c>
      <c r="E6" s="9">
        <v>300</v>
      </c>
      <c r="F6" s="11">
        <f t="shared" si="0"/>
        <v>900</v>
      </c>
      <c r="G6" s="11">
        <v>4</v>
      </c>
      <c r="H6" s="2"/>
      <c r="I6" s="2">
        <v>680</v>
      </c>
      <c r="J6" s="2"/>
      <c r="K6" s="2"/>
      <c r="L6" s="2"/>
      <c r="M6" s="22">
        <f>SUM(Tabela3234[[#This Row],[Embal.]:[Ac. Dornic]])</f>
        <v>680</v>
      </c>
      <c r="N6" s="7">
        <f t="shared" si="1"/>
        <v>220</v>
      </c>
    </row>
    <row r="7" spans="1:14" ht="18" customHeight="1" x14ac:dyDescent="0.3">
      <c r="A7" s="1" t="s">
        <v>28</v>
      </c>
      <c r="B7" s="9">
        <v>340</v>
      </c>
      <c r="C7" s="9">
        <v>100</v>
      </c>
      <c r="D7" s="9">
        <v>320</v>
      </c>
      <c r="E7" s="9">
        <v>200</v>
      </c>
      <c r="F7" s="11">
        <f t="shared" si="0"/>
        <v>960</v>
      </c>
      <c r="G7" s="11">
        <v>6</v>
      </c>
      <c r="H7" s="2"/>
      <c r="I7" s="2">
        <v>670</v>
      </c>
      <c r="J7" s="2"/>
      <c r="K7" s="2"/>
      <c r="L7" s="2"/>
      <c r="M7" s="13">
        <f>SUM(Tabela3234[[#This Row],[Embal.]:[Ac. Dornic]])</f>
        <v>670</v>
      </c>
      <c r="N7" s="7">
        <f t="shared" si="1"/>
        <v>290</v>
      </c>
    </row>
    <row r="8" spans="1:14" ht="18" customHeight="1" x14ac:dyDescent="0.3">
      <c r="A8" s="1" t="s">
        <v>46</v>
      </c>
      <c r="B8" s="9">
        <v>450</v>
      </c>
      <c r="C8" s="9">
        <v>660</v>
      </c>
      <c r="D8" s="9">
        <v>610</v>
      </c>
      <c r="E8" s="9">
        <v>700</v>
      </c>
      <c r="F8" s="11">
        <f t="shared" si="0"/>
        <v>2420</v>
      </c>
      <c r="G8" s="12">
        <v>11</v>
      </c>
      <c r="H8" s="2"/>
      <c r="I8" s="2">
        <v>600</v>
      </c>
      <c r="J8" s="2"/>
      <c r="K8" s="2"/>
      <c r="L8" s="2"/>
      <c r="M8" s="22">
        <f>SUM(Tabela3234[[#This Row],[Embal.]:[Ac. Dornic]])</f>
        <v>600</v>
      </c>
      <c r="N8" s="7">
        <f t="shared" si="1"/>
        <v>1820</v>
      </c>
    </row>
    <row r="9" spans="1:14" ht="28.8" x14ac:dyDescent="0.3">
      <c r="A9" s="1" t="s">
        <v>61</v>
      </c>
      <c r="B9" s="9"/>
      <c r="C9" s="9">
        <v>300</v>
      </c>
      <c r="D9" s="9">
        <v>380</v>
      </c>
      <c r="E9" s="9">
        <v>400</v>
      </c>
      <c r="F9" s="11">
        <f t="shared" si="0"/>
        <v>1080</v>
      </c>
      <c r="G9" s="12">
        <v>4</v>
      </c>
      <c r="H9" s="2"/>
      <c r="I9" s="2">
        <v>480</v>
      </c>
      <c r="J9" s="2"/>
      <c r="K9" s="2"/>
      <c r="L9" s="2"/>
      <c r="M9" s="13">
        <f>SUM(Tabela3234[[#This Row],[Embal.]:[Ac. Dornic]])</f>
        <v>480</v>
      </c>
      <c r="N9" s="7">
        <f t="shared" si="1"/>
        <v>600</v>
      </c>
    </row>
    <row r="10" spans="1:14" x14ac:dyDescent="0.3">
      <c r="A10" s="1" t="s">
        <v>30</v>
      </c>
      <c r="B10" s="9"/>
      <c r="C10" s="9"/>
      <c r="D10" s="9">
        <v>480</v>
      </c>
      <c r="E10" s="9"/>
      <c r="F10" s="11">
        <f t="shared" si="0"/>
        <v>480</v>
      </c>
      <c r="G10" s="11">
        <v>1</v>
      </c>
      <c r="H10" s="2"/>
      <c r="I10" s="2">
        <v>480</v>
      </c>
      <c r="J10" s="2"/>
      <c r="K10" s="2"/>
      <c r="L10" s="2"/>
      <c r="M10" s="13">
        <f>SUM(Tabela3234[[#This Row],[Embal.]:[Ac. Dornic]])</f>
        <v>480</v>
      </c>
      <c r="N10" s="7">
        <f t="shared" si="1"/>
        <v>0</v>
      </c>
    </row>
    <row r="11" spans="1:14" x14ac:dyDescent="0.3">
      <c r="A11" s="1" t="s">
        <v>81</v>
      </c>
      <c r="B11" s="9"/>
      <c r="C11" s="9">
        <v>300</v>
      </c>
      <c r="D11" s="9">
        <v>270</v>
      </c>
      <c r="E11" s="9">
        <v>600</v>
      </c>
      <c r="F11" s="11">
        <f t="shared" si="0"/>
        <v>1170</v>
      </c>
      <c r="G11" s="12">
        <v>5</v>
      </c>
      <c r="H11" s="2"/>
      <c r="I11" s="2">
        <v>470</v>
      </c>
      <c r="J11" s="2"/>
      <c r="K11" s="2"/>
      <c r="L11" s="2"/>
      <c r="M11" s="13">
        <f>SUM(Tabela3234[[#This Row],[Embal.]:[Ac. Dornic]])</f>
        <v>470</v>
      </c>
      <c r="N11" s="7">
        <f t="shared" si="1"/>
        <v>700</v>
      </c>
    </row>
    <row r="12" spans="1:14" ht="18" customHeight="1" x14ac:dyDescent="0.3">
      <c r="A12" s="1" t="s">
        <v>76</v>
      </c>
      <c r="B12" s="9">
        <v>150</v>
      </c>
      <c r="C12" s="9"/>
      <c r="D12" s="9"/>
      <c r="E12" s="9">
        <v>260</v>
      </c>
      <c r="F12" s="11">
        <f t="shared" si="0"/>
        <v>410</v>
      </c>
      <c r="G12" s="11">
        <v>2</v>
      </c>
      <c r="H12" s="2"/>
      <c r="I12" s="2">
        <v>410</v>
      </c>
      <c r="J12" s="2"/>
      <c r="K12" s="2"/>
      <c r="L12" s="2"/>
      <c r="M12" s="13">
        <f>SUM(Tabela3234[[#This Row],[Embal.]:[Ac. Dornic]])</f>
        <v>410</v>
      </c>
      <c r="N12" s="7">
        <f t="shared" si="1"/>
        <v>0</v>
      </c>
    </row>
    <row r="13" spans="1:14" ht="18" customHeight="1" x14ac:dyDescent="0.3">
      <c r="A13" s="1" t="s">
        <v>19</v>
      </c>
      <c r="B13" s="9"/>
      <c r="C13" s="9">
        <v>320</v>
      </c>
      <c r="D13" s="9"/>
      <c r="E13" s="9">
        <v>240</v>
      </c>
      <c r="F13" s="11">
        <f t="shared" si="0"/>
        <v>560</v>
      </c>
      <c r="G13" s="11">
        <v>4</v>
      </c>
      <c r="H13" s="2"/>
      <c r="I13" s="2">
        <v>380</v>
      </c>
      <c r="J13" s="2"/>
      <c r="K13" s="2"/>
      <c r="L13" s="2"/>
      <c r="M13" s="13">
        <f>SUM(Tabela3234[[#This Row],[Embal.]:[Ac. Dornic]])</f>
        <v>380</v>
      </c>
      <c r="N13" s="7">
        <f t="shared" si="1"/>
        <v>180</v>
      </c>
    </row>
    <row r="14" spans="1:14" ht="18" customHeight="1" x14ac:dyDescent="0.3">
      <c r="A14" s="1" t="s">
        <v>75</v>
      </c>
      <c r="B14" s="9">
        <v>580</v>
      </c>
      <c r="C14" s="9">
        <v>600</v>
      </c>
      <c r="D14" s="9">
        <v>400</v>
      </c>
      <c r="E14" s="9">
        <v>600</v>
      </c>
      <c r="F14" s="11">
        <f t="shared" si="0"/>
        <v>2180</v>
      </c>
      <c r="G14" s="12">
        <v>8</v>
      </c>
      <c r="H14" s="2"/>
      <c r="I14" s="2">
        <v>300</v>
      </c>
      <c r="J14" s="2"/>
      <c r="K14" s="2"/>
      <c r="L14" s="2"/>
      <c r="M14" s="13">
        <f>SUM(Tabela3234[[#This Row],[Embal.]:[Ac. Dornic]])</f>
        <v>300</v>
      </c>
      <c r="N14" s="7">
        <f t="shared" si="1"/>
        <v>1880</v>
      </c>
    </row>
    <row r="15" spans="1:14" ht="28.8" x14ac:dyDescent="0.3">
      <c r="A15" s="1" t="s">
        <v>47</v>
      </c>
      <c r="B15" s="9">
        <v>300</v>
      </c>
      <c r="C15" s="9"/>
      <c r="D15" s="9">
        <v>250</v>
      </c>
      <c r="E15" s="9">
        <v>220</v>
      </c>
      <c r="F15" s="11">
        <f t="shared" si="0"/>
        <v>770</v>
      </c>
      <c r="G15" s="12">
        <v>3</v>
      </c>
      <c r="H15" s="2"/>
      <c r="I15" s="2">
        <v>300</v>
      </c>
      <c r="J15" s="2"/>
      <c r="K15" s="2"/>
      <c r="L15" s="2"/>
      <c r="M15" s="13">
        <f>SUM(Tabela3234[[#This Row],[Embal.]:[Ac. Dornic]])</f>
        <v>300</v>
      </c>
      <c r="N15" s="7">
        <f t="shared" si="1"/>
        <v>470</v>
      </c>
    </row>
    <row r="16" spans="1:14" ht="18" customHeight="1" x14ac:dyDescent="0.3">
      <c r="A16" s="1" t="s">
        <v>17</v>
      </c>
      <c r="B16" s="9">
        <v>400</v>
      </c>
      <c r="C16" s="9">
        <v>300</v>
      </c>
      <c r="D16" s="9">
        <v>280</v>
      </c>
      <c r="E16" s="9">
        <v>300</v>
      </c>
      <c r="F16" s="11">
        <f t="shared" si="0"/>
        <v>1280</v>
      </c>
      <c r="G16" s="12">
        <v>5</v>
      </c>
      <c r="H16" s="2"/>
      <c r="I16" s="2">
        <v>300</v>
      </c>
      <c r="J16" s="2"/>
      <c r="K16" s="2"/>
      <c r="L16" s="2"/>
      <c r="M16" s="22">
        <f>SUM(Tabela3234[[#This Row],[Embal.]:[Ac. Dornic]])</f>
        <v>300</v>
      </c>
      <c r="N16" s="7">
        <f t="shared" si="1"/>
        <v>980</v>
      </c>
    </row>
    <row r="17" spans="1:14" ht="21" customHeight="1" x14ac:dyDescent="0.3">
      <c r="A17" s="1" t="s">
        <v>83</v>
      </c>
      <c r="B17" s="9"/>
      <c r="C17" s="9">
        <v>1200</v>
      </c>
      <c r="D17" s="9">
        <v>910</v>
      </c>
      <c r="E17" s="9"/>
      <c r="F17" s="11">
        <f t="shared" si="0"/>
        <v>2110</v>
      </c>
      <c r="G17" s="12">
        <v>6</v>
      </c>
      <c r="H17" s="2"/>
      <c r="I17" s="2">
        <v>300</v>
      </c>
      <c r="J17" s="2"/>
      <c r="K17" s="2"/>
      <c r="L17" s="2"/>
      <c r="M17" s="22">
        <f>SUM(Tabela3234[[#This Row],[Embal.]:[Ac. Dornic]])</f>
        <v>300</v>
      </c>
      <c r="N17" s="7">
        <f t="shared" si="1"/>
        <v>1810</v>
      </c>
    </row>
    <row r="18" spans="1:14" ht="28.8" x14ac:dyDescent="0.3">
      <c r="A18" s="1" t="s">
        <v>82</v>
      </c>
      <c r="B18" s="9"/>
      <c r="C18" s="9">
        <v>140</v>
      </c>
      <c r="D18" s="9">
        <v>300</v>
      </c>
      <c r="E18" s="9"/>
      <c r="F18" s="11">
        <f t="shared" si="0"/>
        <v>440</v>
      </c>
      <c r="G18" s="12">
        <v>2</v>
      </c>
      <c r="H18" s="2"/>
      <c r="I18" s="2">
        <v>300</v>
      </c>
      <c r="J18" s="2"/>
      <c r="K18" s="2"/>
      <c r="L18" s="2"/>
      <c r="M18" s="13">
        <f>SUM(Tabela3234[[#This Row],[Embal.]:[Ac. Dornic]])</f>
        <v>300</v>
      </c>
      <c r="N18" s="7">
        <f t="shared" si="1"/>
        <v>140</v>
      </c>
    </row>
    <row r="19" spans="1:14" ht="18.75" customHeight="1" x14ac:dyDescent="0.3">
      <c r="A19" s="1" t="s">
        <v>56</v>
      </c>
      <c r="B19" s="9"/>
      <c r="C19" s="9">
        <v>260</v>
      </c>
      <c r="D19" s="9">
        <v>180</v>
      </c>
      <c r="E19" s="9">
        <v>200</v>
      </c>
      <c r="F19" s="11">
        <f t="shared" si="0"/>
        <v>640</v>
      </c>
      <c r="G19" s="11">
        <v>3</v>
      </c>
      <c r="H19" s="2"/>
      <c r="I19" s="2">
        <v>260</v>
      </c>
      <c r="J19" s="2"/>
      <c r="K19" s="2"/>
      <c r="L19" s="2"/>
      <c r="M19" s="22">
        <f>SUM(Tabela3234[[#This Row],[Embal.]:[Ac. Dornic]])</f>
        <v>260</v>
      </c>
      <c r="N19" s="7">
        <f t="shared" si="1"/>
        <v>380</v>
      </c>
    </row>
    <row r="20" spans="1:14" ht="18" customHeight="1" x14ac:dyDescent="0.3">
      <c r="A20" s="1" t="s">
        <v>21</v>
      </c>
      <c r="B20" s="9"/>
      <c r="C20" s="9"/>
      <c r="D20" s="9">
        <v>250</v>
      </c>
      <c r="E20" s="9"/>
      <c r="F20" s="11">
        <f t="shared" si="0"/>
        <v>250</v>
      </c>
      <c r="G20" s="11">
        <v>1</v>
      </c>
      <c r="H20" s="2"/>
      <c r="I20" s="2">
        <v>250</v>
      </c>
      <c r="J20" s="2"/>
      <c r="K20" s="2"/>
      <c r="L20" s="2"/>
      <c r="M20" s="13">
        <f>SUM(Tabela3234[[#This Row],[Embal.]:[Ac. Dornic]])</f>
        <v>250</v>
      </c>
      <c r="N20" s="7">
        <f t="shared" si="1"/>
        <v>0</v>
      </c>
    </row>
    <row r="21" spans="1:14" ht="15.75" customHeight="1" x14ac:dyDescent="0.3">
      <c r="A21" s="1" t="s">
        <v>90</v>
      </c>
      <c r="B21" s="9"/>
      <c r="C21" s="9"/>
      <c r="D21" s="9">
        <v>100</v>
      </c>
      <c r="E21" s="9">
        <v>150</v>
      </c>
      <c r="F21" s="11">
        <f t="shared" si="0"/>
        <v>250</v>
      </c>
      <c r="G21" s="11">
        <v>2</v>
      </c>
      <c r="H21" s="2"/>
      <c r="I21" s="2">
        <v>150</v>
      </c>
      <c r="J21" s="2"/>
      <c r="K21" s="2"/>
      <c r="L21" s="2">
        <v>100</v>
      </c>
      <c r="M21" s="22">
        <f>SUM(Tabela3234[[#This Row],[Embal.]:[Ac. Dornic]])</f>
        <v>250</v>
      </c>
      <c r="N21" s="7">
        <f t="shared" si="1"/>
        <v>0</v>
      </c>
    </row>
    <row r="22" spans="1:14" ht="18" customHeight="1" x14ac:dyDescent="0.3">
      <c r="A22" s="1" t="s">
        <v>24</v>
      </c>
      <c r="B22" s="9"/>
      <c r="C22" s="9">
        <v>900</v>
      </c>
      <c r="D22" s="9">
        <v>530</v>
      </c>
      <c r="E22" s="9">
        <v>270</v>
      </c>
      <c r="F22" s="11">
        <f t="shared" si="0"/>
        <v>1700</v>
      </c>
      <c r="G22" s="11">
        <v>5</v>
      </c>
      <c r="H22" s="2"/>
      <c r="I22" s="2">
        <v>220</v>
      </c>
      <c r="J22" s="2"/>
      <c r="K22" s="2"/>
      <c r="L22" s="2"/>
      <c r="M22" s="13">
        <f>SUM(Tabela3234[[#This Row],[Embal.]:[Ac. Dornic]])</f>
        <v>220</v>
      </c>
      <c r="N22" s="7">
        <f t="shared" si="1"/>
        <v>1480</v>
      </c>
    </row>
    <row r="23" spans="1:14" ht="15.75" customHeight="1" x14ac:dyDescent="0.3">
      <c r="A23" s="1" t="s">
        <v>22</v>
      </c>
      <c r="B23" s="9">
        <v>220</v>
      </c>
      <c r="C23" s="9">
        <v>200</v>
      </c>
      <c r="D23" s="9">
        <v>150</v>
      </c>
      <c r="E23" s="9">
        <v>140</v>
      </c>
      <c r="F23" s="11">
        <f t="shared" si="0"/>
        <v>710</v>
      </c>
      <c r="G23" s="11">
        <v>4</v>
      </c>
      <c r="H23" s="2"/>
      <c r="I23" s="2">
        <v>200</v>
      </c>
      <c r="J23" s="2"/>
      <c r="K23" s="2"/>
      <c r="L23" s="2"/>
      <c r="M23" s="13">
        <f>SUM(Tabela3234[[#This Row],[Embal.]:[Ac. Dornic]])</f>
        <v>200</v>
      </c>
      <c r="N23" s="7">
        <f t="shared" si="1"/>
        <v>510</v>
      </c>
    </row>
    <row r="24" spans="1:14" ht="18" customHeight="1" x14ac:dyDescent="0.3">
      <c r="A24" s="1" t="s">
        <v>13</v>
      </c>
      <c r="B24" s="9">
        <v>200</v>
      </c>
      <c r="C24" s="9"/>
      <c r="D24" s="9"/>
      <c r="E24" s="9"/>
      <c r="F24" s="11">
        <f t="shared" si="0"/>
        <v>200</v>
      </c>
      <c r="G24" s="11">
        <v>1</v>
      </c>
      <c r="H24" s="2"/>
      <c r="I24" s="2">
        <v>200</v>
      </c>
      <c r="J24" s="2"/>
      <c r="K24" s="2"/>
      <c r="L24" s="2"/>
      <c r="M24" s="13">
        <f>SUM(Tabela3234[[#This Row],[Embal.]:[Ac. Dornic]])</f>
        <v>200</v>
      </c>
      <c r="N24" s="7">
        <f t="shared" si="1"/>
        <v>0</v>
      </c>
    </row>
    <row r="25" spans="1:14" x14ac:dyDescent="0.3">
      <c r="A25" s="1" t="s">
        <v>87</v>
      </c>
      <c r="B25" s="9"/>
      <c r="C25" s="9">
        <v>200</v>
      </c>
      <c r="D25" s="9">
        <v>320</v>
      </c>
      <c r="E25" s="9">
        <v>200</v>
      </c>
      <c r="F25" s="11">
        <f t="shared" si="0"/>
        <v>720</v>
      </c>
      <c r="G25" s="11">
        <v>3</v>
      </c>
      <c r="H25" s="2"/>
      <c r="I25" s="2">
        <v>190</v>
      </c>
      <c r="J25" s="2"/>
      <c r="K25" s="2"/>
      <c r="L25" s="2"/>
      <c r="M25" s="22">
        <f>SUM(Tabela3234[[#This Row],[Embal.]:[Ac. Dornic]])</f>
        <v>190</v>
      </c>
      <c r="N25" s="7">
        <f t="shared" si="1"/>
        <v>530</v>
      </c>
    </row>
    <row r="26" spans="1:14" ht="18" customHeight="1" x14ac:dyDescent="0.3">
      <c r="A26" s="1" t="s">
        <v>64</v>
      </c>
      <c r="B26" s="9">
        <v>400</v>
      </c>
      <c r="C26" s="9">
        <v>400</v>
      </c>
      <c r="D26" s="9">
        <v>300</v>
      </c>
      <c r="E26" s="9">
        <v>400</v>
      </c>
      <c r="F26" s="11">
        <f t="shared" si="0"/>
        <v>1500</v>
      </c>
      <c r="G26" s="11">
        <v>8</v>
      </c>
      <c r="H26" s="2"/>
      <c r="I26" s="2">
        <v>190</v>
      </c>
      <c r="J26" s="2"/>
      <c r="K26" s="2"/>
      <c r="L26" s="2"/>
      <c r="M26" s="13">
        <f>SUM(Tabela3234[[#This Row],[Embal.]:[Ac. Dornic]])</f>
        <v>190</v>
      </c>
      <c r="N26" s="7">
        <f t="shared" si="1"/>
        <v>1310</v>
      </c>
    </row>
    <row r="27" spans="1:14" x14ac:dyDescent="0.3">
      <c r="A27" s="1" t="s">
        <v>65</v>
      </c>
      <c r="B27" s="9">
        <v>480</v>
      </c>
      <c r="C27" s="9">
        <v>430</v>
      </c>
      <c r="D27" s="9">
        <v>420</v>
      </c>
      <c r="E27" s="9"/>
      <c r="F27" s="11">
        <f t="shared" si="0"/>
        <v>1330</v>
      </c>
      <c r="G27" s="11">
        <v>6</v>
      </c>
      <c r="H27" s="2"/>
      <c r="I27" s="2">
        <v>180</v>
      </c>
      <c r="J27" s="2"/>
      <c r="K27" s="2"/>
      <c r="L27" s="2"/>
      <c r="M27" s="22">
        <f>SUM(Tabela3234[[#This Row],[Embal.]:[Ac. Dornic]])</f>
        <v>180</v>
      </c>
      <c r="N27" s="7">
        <f t="shared" si="1"/>
        <v>1150</v>
      </c>
    </row>
    <row r="28" spans="1:14" x14ac:dyDescent="0.3">
      <c r="A28" s="1" t="s">
        <v>55</v>
      </c>
      <c r="B28" s="9">
        <v>160</v>
      </c>
      <c r="C28" s="9">
        <v>80</v>
      </c>
      <c r="D28" s="9">
        <v>100</v>
      </c>
      <c r="E28" s="9">
        <v>100</v>
      </c>
      <c r="F28" s="11">
        <f t="shared" si="0"/>
        <v>440</v>
      </c>
      <c r="G28" s="11">
        <v>4</v>
      </c>
      <c r="H28" s="2"/>
      <c r="I28" s="2">
        <v>160</v>
      </c>
      <c r="J28" s="2"/>
      <c r="K28" s="2"/>
      <c r="L28" s="2"/>
      <c r="M28" s="13">
        <f>SUM(Tabela3234[[#This Row],[Embal.]:[Ac. Dornic]])</f>
        <v>160</v>
      </c>
      <c r="N28" s="7">
        <f t="shared" si="1"/>
        <v>280</v>
      </c>
    </row>
    <row r="29" spans="1:14" x14ac:dyDescent="0.3">
      <c r="A29" s="1" t="s">
        <v>20</v>
      </c>
      <c r="B29" s="9">
        <v>310</v>
      </c>
      <c r="C29" s="9">
        <v>630</v>
      </c>
      <c r="D29" s="9"/>
      <c r="E29" s="9"/>
      <c r="F29" s="11">
        <f t="shared" si="0"/>
        <v>940</v>
      </c>
      <c r="G29" s="11">
        <v>4</v>
      </c>
      <c r="H29" s="2"/>
      <c r="I29" s="2">
        <v>150</v>
      </c>
      <c r="J29" s="2"/>
      <c r="K29" s="2"/>
      <c r="L29" s="2"/>
      <c r="M29" s="13">
        <f>SUM(Tabela3234[[#This Row],[Embal.]:[Ac. Dornic]])</f>
        <v>150</v>
      </c>
      <c r="N29" s="7">
        <f t="shared" si="1"/>
        <v>790</v>
      </c>
    </row>
    <row r="30" spans="1:14" x14ac:dyDescent="0.3">
      <c r="A30" s="1" t="s">
        <v>74</v>
      </c>
      <c r="B30" s="9">
        <v>300</v>
      </c>
      <c r="C30" s="9"/>
      <c r="D30" s="9">
        <v>100</v>
      </c>
      <c r="E30" s="9">
        <v>100</v>
      </c>
      <c r="F30" s="11">
        <f t="shared" si="0"/>
        <v>500</v>
      </c>
      <c r="G30" s="11">
        <v>3</v>
      </c>
      <c r="H30" s="2"/>
      <c r="I30" s="2">
        <v>100</v>
      </c>
      <c r="J30" s="2"/>
      <c r="K30" s="2"/>
      <c r="L30" s="2"/>
      <c r="M30" s="22">
        <f>SUM(Tabela3234[[#This Row],[Embal.]:[Ac. Dornic]])</f>
        <v>100</v>
      </c>
      <c r="N30" s="7">
        <f t="shared" si="1"/>
        <v>400</v>
      </c>
    </row>
    <row r="31" spans="1:14" ht="18" customHeight="1" x14ac:dyDescent="0.3">
      <c r="A31" s="1" t="s">
        <v>72</v>
      </c>
      <c r="B31" s="9">
        <v>100</v>
      </c>
      <c r="C31" s="9"/>
      <c r="D31" s="9"/>
      <c r="E31" s="9"/>
      <c r="F31" s="11">
        <f t="shared" si="0"/>
        <v>100</v>
      </c>
      <c r="G31" s="11">
        <v>1</v>
      </c>
      <c r="H31" s="2"/>
      <c r="I31" s="2">
        <v>100</v>
      </c>
      <c r="J31" s="2"/>
      <c r="K31" s="2"/>
      <c r="L31" s="2"/>
      <c r="M31" s="22">
        <f>SUM(Tabela3234[[#This Row],[Embal.]:[Ac. Dornic]])</f>
        <v>100</v>
      </c>
      <c r="N31" s="7">
        <f t="shared" si="1"/>
        <v>0</v>
      </c>
    </row>
    <row r="32" spans="1:14" ht="27" customHeight="1" x14ac:dyDescent="0.3">
      <c r="A32" s="1" t="s">
        <v>89</v>
      </c>
      <c r="B32" s="9"/>
      <c r="C32" s="9"/>
      <c r="D32" s="9">
        <v>80</v>
      </c>
      <c r="E32" s="9">
        <v>70</v>
      </c>
      <c r="F32" s="11">
        <f t="shared" si="0"/>
        <v>150</v>
      </c>
      <c r="G32" s="11">
        <v>1</v>
      </c>
      <c r="H32" s="2"/>
      <c r="I32" s="2">
        <v>70</v>
      </c>
      <c r="J32" s="2"/>
      <c r="K32" s="2"/>
      <c r="L32" s="2"/>
      <c r="M32" s="13">
        <f>SUM(Tabela3234[[#This Row],[Embal.]:[Ac. Dornic]])</f>
        <v>70</v>
      </c>
      <c r="N32" s="7">
        <f t="shared" si="1"/>
        <v>80</v>
      </c>
    </row>
    <row r="33" spans="1:14" ht="18" customHeight="1" x14ac:dyDescent="0.3">
      <c r="A33" s="1" t="s">
        <v>79</v>
      </c>
      <c r="B33" s="9"/>
      <c r="C33" s="9">
        <v>240</v>
      </c>
      <c r="D33" s="9"/>
      <c r="E33" s="9"/>
      <c r="F33" s="11">
        <f t="shared" si="0"/>
        <v>240</v>
      </c>
      <c r="G33" s="11">
        <v>3</v>
      </c>
      <c r="H33" s="2"/>
      <c r="I33" s="2">
        <v>60</v>
      </c>
      <c r="J33" s="2"/>
      <c r="K33" s="2"/>
      <c r="L33" s="2"/>
      <c r="M33" s="22">
        <f>SUM(Tabela3234[[#This Row],[Embal.]:[Ac. Dornic]])</f>
        <v>60</v>
      </c>
      <c r="N33" s="7">
        <f t="shared" si="1"/>
        <v>180</v>
      </c>
    </row>
    <row r="34" spans="1:14" ht="18" customHeight="1" x14ac:dyDescent="0.3">
      <c r="A34" s="1" t="s">
        <v>52</v>
      </c>
      <c r="B34" s="9">
        <v>300</v>
      </c>
      <c r="C34" s="9"/>
      <c r="D34" s="9"/>
      <c r="E34" s="9"/>
      <c r="F34" s="11">
        <f t="shared" si="0"/>
        <v>300</v>
      </c>
      <c r="G34" s="11">
        <v>1</v>
      </c>
      <c r="H34" s="2"/>
      <c r="I34" s="2"/>
      <c r="J34" s="2"/>
      <c r="K34" s="2"/>
      <c r="L34" s="2"/>
      <c r="M34" s="13">
        <f>SUM(Tabela3234[[#This Row],[Embal.]:[Ac. Dornic]])</f>
        <v>0</v>
      </c>
      <c r="N34" s="7">
        <f t="shared" si="1"/>
        <v>300</v>
      </c>
    </row>
    <row r="35" spans="1:14" ht="18" customHeight="1" x14ac:dyDescent="0.3">
      <c r="A35" s="1" t="s">
        <v>73</v>
      </c>
      <c r="B35" s="9">
        <v>200</v>
      </c>
      <c r="C35" s="9"/>
      <c r="D35" s="9"/>
      <c r="E35" s="9">
        <v>170</v>
      </c>
      <c r="F35" s="11">
        <f t="shared" si="0"/>
        <v>370</v>
      </c>
      <c r="G35" s="11">
        <v>2</v>
      </c>
      <c r="H35" s="2"/>
      <c r="I35" s="2"/>
      <c r="J35" s="2"/>
      <c r="K35" s="2"/>
      <c r="L35" s="2"/>
      <c r="M35" s="13">
        <f>SUM(Tabela3234[[#This Row],[Embal.]:[Ac. Dornic]])</f>
        <v>0</v>
      </c>
      <c r="N35" s="7">
        <f t="shared" si="1"/>
        <v>370</v>
      </c>
    </row>
    <row r="36" spans="1:14" ht="18" customHeight="1" x14ac:dyDescent="0.3">
      <c r="A36" s="1" t="s">
        <v>68</v>
      </c>
      <c r="B36" s="9"/>
      <c r="C36" s="9"/>
      <c r="D36" s="9"/>
      <c r="E36" s="9">
        <v>120</v>
      </c>
      <c r="F36" s="11">
        <f t="shared" si="0"/>
        <v>120</v>
      </c>
      <c r="G36" s="11">
        <v>1</v>
      </c>
      <c r="H36" s="2"/>
      <c r="I36" s="2"/>
      <c r="J36" s="2"/>
      <c r="K36" s="2"/>
      <c r="L36" s="2"/>
      <c r="M36" s="22">
        <f>SUM(Tabela3234[[#This Row],[Embal.]:[Ac. Dornic]])</f>
        <v>0</v>
      </c>
      <c r="N36" s="7">
        <f t="shared" si="1"/>
        <v>120</v>
      </c>
    </row>
    <row r="37" spans="1:14" x14ac:dyDescent="0.3">
      <c r="A37" s="1" t="s">
        <v>59</v>
      </c>
      <c r="B37" s="9"/>
      <c r="C37" s="9">
        <v>150</v>
      </c>
      <c r="D37" s="9"/>
      <c r="E37" s="9"/>
      <c r="F37" s="11">
        <f t="shared" si="0"/>
        <v>150</v>
      </c>
      <c r="G37" s="12">
        <v>1</v>
      </c>
      <c r="H37" s="2"/>
      <c r="I37" s="2"/>
      <c r="J37" s="2"/>
      <c r="K37" s="2"/>
      <c r="L37" s="2"/>
      <c r="M37" s="13">
        <f>SUM(Tabela3234[[#This Row],[Embal.]:[Ac. Dornic]])</f>
        <v>0</v>
      </c>
      <c r="N37" s="7">
        <f t="shared" si="1"/>
        <v>150</v>
      </c>
    </row>
    <row r="38" spans="1:14" ht="21.75" customHeight="1" x14ac:dyDescent="0.3">
      <c r="A38" s="1" t="s">
        <v>91</v>
      </c>
      <c r="B38" s="9"/>
      <c r="C38" s="9"/>
      <c r="D38" s="9">
        <v>30</v>
      </c>
      <c r="E38" s="9">
        <v>80</v>
      </c>
      <c r="F38" s="11">
        <f t="shared" si="0"/>
        <v>110</v>
      </c>
      <c r="G38" s="11">
        <v>2</v>
      </c>
      <c r="H38" s="2"/>
      <c r="I38" s="2"/>
      <c r="J38" s="2"/>
      <c r="K38" s="2"/>
      <c r="L38" s="2"/>
      <c r="M38" s="22">
        <f>SUM(Tabela3234[[#This Row],[Embal.]:[Ac. Dornic]])</f>
        <v>0</v>
      </c>
      <c r="N38" s="7">
        <f t="shared" si="1"/>
        <v>110</v>
      </c>
    </row>
    <row r="39" spans="1:14" ht="28.8" x14ac:dyDescent="0.3">
      <c r="A39" s="17" t="s">
        <v>10</v>
      </c>
      <c r="B39" s="18">
        <v>80</v>
      </c>
      <c r="C39" s="18">
        <v>80</v>
      </c>
      <c r="D39" s="18">
        <v>90</v>
      </c>
      <c r="E39" s="18">
        <v>80</v>
      </c>
      <c r="F39" s="12">
        <f t="shared" si="0"/>
        <v>330</v>
      </c>
      <c r="G39" s="12">
        <v>4</v>
      </c>
      <c r="H39" s="19"/>
      <c r="I39" s="19"/>
      <c r="J39" s="19"/>
      <c r="K39" s="19"/>
      <c r="L39" s="19"/>
      <c r="M39" s="21">
        <f>SUM(Tabela3234[[#This Row],[Embal.]:[Ac. Dornic]])</f>
        <v>0</v>
      </c>
      <c r="N39" s="20">
        <f t="shared" si="1"/>
        <v>330</v>
      </c>
    </row>
    <row r="40" spans="1:14" ht="18.75" customHeight="1" x14ac:dyDescent="0.3">
      <c r="A40" s="1" t="s">
        <v>16</v>
      </c>
      <c r="B40" s="9"/>
      <c r="C40" s="9">
        <v>300</v>
      </c>
      <c r="D40" s="9">
        <v>100</v>
      </c>
      <c r="E40" s="9"/>
      <c r="F40" s="11">
        <f t="shared" si="0"/>
        <v>400</v>
      </c>
      <c r="G40" s="12">
        <v>3</v>
      </c>
      <c r="H40" s="2"/>
      <c r="I40" s="2"/>
      <c r="J40" s="2"/>
      <c r="K40" s="2"/>
      <c r="L40" s="2"/>
      <c r="M40" s="22">
        <f>SUM(Tabela3234[[#This Row],[Embal.]:[Ac. Dornic]])</f>
        <v>0</v>
      </c>
      <c r="N40" s="7">
        <f t="shared" si="1"/>
        <v>400</v>
      </c>
    </row>
    <row r="41" spans="1:14" ht="18" customHeight="1" x14ac:dyDescent="0.3">
      <c r="A41" s="1" t="s">
        <v>18</v>
      </c>
      <c r="B41" s="9">
        <v>390</v>
      </c>
      <c r="C41" s="9">
        <v>260</v>
      </c>
      <c r="D41" s="9">
        <v>180</v>
      </c>
      <c r="E41" s="9"/>
      <c r="F41" s="11">
        <f t="shared" si="0"/>
        <v>830</v>
      </c>
      <c r="G41" s="12">
        <v>4</v>
      </c>
      <c r="H41" s="2"/>
      <c r="I41" s="2"/>
      <c r="J41" s="2"/>
      <c r="K41" s="2"/>
      <c r="L41" s="2"/>
      <c r="M41" s="13">
        <f>SUM(Tabela3234[[#This Row],[Embal.]:[Ac. Dornic]])</f>
        <v>0</v>
      </c>
      <c r="N41" s="7">
        <f t="shared" si="1"/>
        <v>830</v>
      </c>
    </row>
    <row r="42" spans="1:14" ht="18" customHeight="1" x14ac:dyDescent="0.3">
      <c r="A42" s="1" t="s">
        <v>43</v>
      </c>
      <c r="B42" s="9">
        <v>600</v>
      </c>
      <c r="C42" s="9">
        <v>450</v>
      </c>
      <c r="D42" s="9">
        <v>200</v>
      </c>
      <c r="E42" s="9">
        <v>250</v>
      </c>
      <c r="F42" s="11">
        <f t="shared" si="0"/>
        <v>1500</v>
      </c>
      <c r="G42" s="12">
        <v>6</v>
      </c>
      <c r="H42" s="2"/>
      <c r="I42" s="2"/>
      <c r="J42" s="2"/>
      <c r="K42" s="2"/>
      <c r="L42" s="2"/>
      <c r="M42" s="22">
        <f>SUM(Tabela3234[[#This Row],[Embal.]:[Ac. Dornic]])</f>
        <v>0</v>
      </c>
      <c r="N42" s="7">
        <f t="shared" si="1"/>
        <v>1500</v>
      </c>
    </row>
    <row r="43" spans="1:14" ht="18" customHeight="1" x14ac:dyDescent="0.3">
      <c r="A43" s="1" t="s">
        <v>14</v>
      </c>
      <c r="B43" s="9"/>
      <c r="C43" s="9">
        <v>250</v>
      </c>
      <c r="D43" s="9">
        <v>170</v>
      </c>
      <c r="E43" s="9"/>
      <c r="F43" s="11">
        <f t="shared" si="0"/>
        <v>420</v>
      </c>
      <c r="G43" s="12">
        <v>2</v>
      </c>
      <c r="H43" s="2"/>
      <c r="I43" s="2"/>
      <c r="J43" s="2"/>
      <c r="K43" s="2"/>
      <c r="L43" s="2"/>
      <c r="M43" s="22">
        <f>SUM(Tabela3234[[#This Row],[Embal.]:[Ac. Dornic]])</f>
        <v>0</v>
      </c>
      <c r="N43" s="7">
        <f t="shared" si="1"/>
        <v>420</v>
      </c>
    </row>
    <row r="44" spans="1:14" ht="18" customHeight="1" x14ac:dyDescent="0.3">
      <c r="A44" s="1" t="s">
        <v>78</v>
      </c>
      <c r="B44" s="9"/>
      <c r="C44" s="9">
        <v>150</v>
      </c>
      <c r="D44" s="9"/>
      <c r="E44" s="9"/>
      <c r="F44" s="11">
        <f t="shared" si="0"/>
        <v>150</v>
      </c>
      <c r="G44" s="12">
        <v>1</v>
      </c>
      <c r="H44" s="2"/>
      <c r="I44" s="2"/>
      <c r="J44" s="2"/>
      <c r="K44" s="2"/>
      <c r="L44" s="2"/>
      <c r="M44" s="22">
        <f>SUM(Tabela3234[[#This Row],[Embal.]:[Ac. Dornic]])</f>
        <v>0</v>
      </c>
      <c r="N44" s="7">
        <f t="shared" si="1"/>
        <v>150</v>
      </c>
    </row>
    <row r="45" spans="1:14" ht="18" customHeight="1" x14ac:dyDescent="0.3">
      <c r="A45" s="1" t="s">
        <v>84</v>
      </c>
      <c r="B45" s="9"/>
      <c r="C45" s="9">
        <v>520</v>
      </c>
      <c r="D45" s="9">
        <v>380</v>
      </c>
      <c r="E45" s="9"/>
      <c r="F45" s="11">
        <f t="shared" si="0"/>
        <v>900</v>
      </c>
      <c r="G45" s="12">
        <v>5</v>
      </c>
      <c r="H45" s="2"/>
      <c r="I45" s="10"/>
      <c r="J45" s="2"/>
      <c r="K45" s="2"/>
      <c r="L45" s="2"/>
      <c r="M45" s="13">
        <f>SUM(Tabela3234[[#This Row],[Embal.]:[Ac. Dornic]])</f>
        <v>0</v>
      </c>
      <c r="N45" s="7">
        <f t="shared" si="1"/>
        <v>900</v>
      </c>
    </row>
    <row r="46" spans="1:14" x14ac:dyDescent="0.3">
      <c r="A46" s="1" t="s">
        <v>32</v>
      </c>
      <c r="B46" s="9"/>
      <c r="C46" s="9">
        <v>120</v>
      </c>
      <c r="D46" s="9"/>
      <c r="E46" s="9">
        <v>200</v>
      </c>
      <c r="F46" s="11">
        <f t="shared" si="0"/>
        <v>320</v>
      </c>
      <c r="G46" s="12">
        <v>3</v>
      </c>
      <c r="H46" s="2"/>
      <c r="I46" s="2"/>
      <c r="J46" s="2"/>
      <c r="K46" s="2"/>
      <c r="L46" s="2"/>
      <c r="M46" s="13">
        <f>SUM(Tabela3234[[#This Row],[Embal.]:[Ac. Dornic]])</f>
        <v>0</v>
      </c>
      <c r="N46" s="7">
        <f t="shared" si="1"/>
        <v>320</v>
      </c>
    </row>
    <row r="47" spans="1:14" x14ac:dyDescent="0.3">
      <c r="A47" s="17"/>
      <c r="B47" s="18">
        <f t="shared" ref="B47:F47" si="2">SUM(B3:B46)</f>
        <v>6180</v>
      </c>
      <c r="C47" s="18">
        <f t="shared" si="2"/>
        <v>11180</v>
      </c>
      <c r="D47" s="18">
        <f t="shared" si="2"/>
        <v>8950</v>
      </c>
      <c r="E47" s="18">
        <f t="shared" si="2"/>
        <v>7110</v>
      </c>
      <c r="F47" s="26">
        <f t="shared" si="2"/>
        <v>33420</v>
      </c>
      <c r="G47" s="26">
        <f>SUM(G3:G46)</f>
        <v>156</v>
      </c>
      <c r="H47" s="19"/>
      <c r="I47" s="19">
        <f>SUM(I3:I46)</f>
        <v>10820</v>
      </c>
      <c r="J47" s="19"/>
      <c r="K47" s="19"/>
      <c r="L47" s="19"/>
      <c r="M47" s="27">
        <f>SUM(M3:M46)</f>
        <v>10920</v>
      </c>
      <c r="N47" s="28">
        <f>SUM(N3:N46)</f>
        <v>22500</v>
      </c>
    </row>
  </sheetData>
  <mergeCells count="1">
    <mergeCell ref="A1:N1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zoomScale="110" zoomScaleNormal="110" workbookViewId="0">
      <selection sqref="A1:P1"/>
    </sheetView>
  </sheetViews>
  <sheetFormatPr defaultRowHeight="14.4" x14ac:dyDescent="0.3"/>
  <cols>
    <col min="1" max="1" width="37.44140625" customWidth="1"/>
    <col min="2" max="3" width="7.5546875" customWidth="1"/>
    <col min="4" max="4" width="7.88671875" customWidth="1"/>
    <col min="5" max="5" width="7.109375" customWidth="1"/>
    <col min="6" max="7" width="11.109375" customWidth="1"/>
    <col min="8" max="8" width="10.44140625" customWidth="1"/>
    <col min="9" max="14" width="8.5546875" customWidth="1"/>
    <col min="15" max="15" width="12.5546875" customWidth="1"/>
    <col min="16" max="16" width="16.88671875" style="4" customWidth="1"/>
  </cols>
  <sheetData>
    <row r="1" spans="1:16" ht="34.5" customHeight="1" x14ac:dyDescent="0.55000000000000004">
      <c r="A1" s="38" t="s">
        <v>137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35.25" customHeight="1" x14ac:dyDescent="0.3">
      <c r="A2" s="34" t="s">
        <v>0</v>
      </c>
      <c r="B2" s="30" t="s">
        <v>94</v>
      </c>
      <c r="C2" s="30" t="s">
        <v>96</v>
      </c>
      <c r="D2" s="30" t="s">
        <v>102</v>
      </c>
      <c r="E2" s="30" t="s">
        <v>111</v>
      </c>
      <c r="F2" s="15" t="s">
        <v>8</v>
      </c>
      <c r="G2" s="15" t="s">
        <v>9</v>
      </c>
      <c r="H2" s="15" t="s">
        <v>126</v>
      </c>
      <c r="I2" s="31" t="s">
        <v>1</v>
      </c>
      <c r="J2" s="31" t="s">
        <v>2</v>
      </c>
      <c r="K2" s="31" t="s">
        <v>3</v>
      </c>
      <c r="L2" s="31" t="s">
        <v>4</v>
      </c>
      <c r="M2" s="32" t="s">
        <v>93</v>
      </c>
      <c r="N2" s="31" t="s">
        <v>5</v>
      </c>
      <c r="O2" s="8" t="s">
        <v>7</v>
      </c>
      <c r="P2" s="33" t="s">
        <v>6</v>
      </c>
    </row>
    <row r="3" spans="1:16" x14ac:dyDescent="0.3">
      <c r="A3" s="1" t="s">
        <v>95</v>
      </c>
      <c r="B3" s="9">
        <v>1050</v>
      </c>
      <c r="C3" s="9">
        <v>900</v>
      </c>
      <c r="D3" s="9">
        <v>1290</v>
      </c>
      <c r="E3" s="9">
        <v>1110</v>
      </c>
      <c r="F3" s="11">
        <f t="shared" ref="F3:F46" si="0">SUM(B3:E3)</f>
        <v>4350</v>
      </c>
      <c r="G3" s="12" t="s">
        <v>114</v>
      </c>
      <c r="H3" s="12">
        <v>19</v>
      </c>
      <c r="I3" s="2"/>
      <c r="J3" s="2">
        <v>1490</v>
      </c>
      <c r="K3" s="2"/>
      <c r="L3" s="2"/>
      <c r="M3" s="2"/>
      <c r="N3" s="2"/>
      <c r="O3" s="13">
        <f>SUM(Tabela32345[[#This Row],[Embal.]:[Ac. Dornic]])</f>
        <v>1490</v>
      </c>
      <c r="P3" s="7">
        <f t="shared" ref="P3:P46" si="1">SUM(F3-O3)</f>
        <v>2860</v>
      </c>
    </row>
    <row r="4" spans="1:16" ht="18" customHeight="1" x14ac:dyDescent="0.3">
      <c r="A4" s="1" t="s">
        <v>23</v>
      </c>
      <c r="B4" s="9">
        <v>1010</v>
      </c>
      <c r="C4" s="9"/>
      <c r="D4" s="9">
        <v>960</v>
      </c>
      <c r="E4" s="9"/>
      <c r="F4" s="11">
        <f t="shared" si="0"/>
        <v>1970</v>
      </c>
      <c r="G4" s="11" t="s">
        <v>110</v>
      </c>
      <c r="H4" s="11">
        <v>8</v>
      </c>
      <c r="I4" s="2"/>
      <c r="J4" s="2">
        <v>1480</v>
      </c>
      <c r="K4" s="2"/>
      <c r="L4" s="2"/>
      <c r="M4" s="2"/>
      <c r="N4" s="2"/>
      <c r="O4" s="22">
        <f>SUM(Tabela32345[[#This Row],[Embal.]:[Ac. Dornic]])</f>
        <v>1480</v>
      </c>
      <c r="P4" s="7">
        <f t="shared" si="1"/>
        <v>490</v>
      </c>
    </row>
    <row r="5" spans="1:16" x14ac:dyDescent="0.3">
      <c r="A5" s="1" t="s">
        <v>107</v>
      </c>
      <c r="B5" s="9"/>
      <c r="C5" s="9"/>
      <c r="D5" s="9">
        <v>600</v>
      </c>
      <c r="E5" s="9">
        <v>1250</v>
      </c>
      <c r="F5" s="11">
        <f t="shared" si="0"/>
        <v>1850</v>
      </c>
      <c r="G5" s="11" t="s">
        <v>104</v>
      </c>
      <c r="H5" s="11">
        <v>6</v>
      </c>
      <c r="I5" s="2"/>
      <c r="J5" s="2">
        <v>1250</v>
      </c>
      <c r="K5" s="2"/>
      <c r="L5" s="2"/>
      <c r="M5" s="2"/>
      <c r="N5" s="2"/>
      <c r="O5" s="13">
        <f>SUM(Tabela32345[[#This Row],[Embal.]:[Ac. Dornic]])</f>
        <v>1250</v>
      </c>
      <c r="P5" s="7">
        <f t="shared" si="1"/>
        <v>600</v>
      </c>
    </row>
    <row r="6" spans="1:16" ht="18" customHeight="1" x14ac:dyDescent="0.3">
      <c r="A6" s="1" t="s">
        <v>52</v>
      </c>
      <c r="B6" s="9">
        <v>600</v>
      </c>
      <c r="C6" s="9"/>
      <c r="D6" s="9">
        <v>900</v>
      </c>
      <c r="E6" s="9"/>
      <c r="F6" s="11">
        <f t="shared" si="0"/>
        <v>1500</v>
      </c>
      <c r="G6" s="11" t="s">
        <v>104</v>
      </c>
      <c r="H6" s="11">
        <v>6</v>
      </c>
      <c r="I6" s="2"/>
      <c r="J6" s="2">
        <v>730</v>
      </c>
      <c r="K6" s="2"/>
      <c r="L6" s="2"/>
      <c r="M6" s="2"/>
      <c r="N6" s="2">
        <v>200</v>
      </c>
      <c r="O6" s="13">
        <f>SUM(Tabela32345[[#This Row],[Embal.]:[Ac. Dornic]])</f>
        <v>930</v>
      </c>
      <c r="P6" s="7">
        <f t="shared" si="1"/>
        <v>570</v>
      </c>
    </row>
    <row r="7" spans="1:16" ht="18" customHeight="1" x14ac:dyDescent="0.3">
      <c r="A7" s="1" t="s">
        <v>88</v>
      </c>
      <c r="B7" s="9">
        <v>600</v>
      </c>
      <c r="C7" s="9">
        <v>600</v>
      </c>
      <c r="D7" s="9">
        <v>650</v>
      </c>
      <c r="E7" s="9">
        <v>560</v>
      </c>
      <c r="F7" s="11">
        <f t="shared" si="0"/>
        <v>2410</v>
      </c>
      <c r="G7" s="11" t="s">
        <v>119</v>
      </c>
      <c r="H7" s="11">
        <v>12</v>
      </c>
      <c r="I7" s="2"/>
      <c r="J7" s="2">
        <v>800</v>
      </c>
      <c r="K7" s="2"/>
      <c r="L7" s="2"/>
      <c r="M7" s="2"/>
      <c r="N7" s="2"/>
      <c r="O7" s="13">
        <f>SUM(Tabela32345[[#This Row],[Embal.]:[Ac. Dornic]])</f>
        <v>800</v>
      </c>
      <c r="P7" s="7">
        <f t="shared" si="1"/>
        <v>1610</v>
      </c>
    </row>
    <row r="8" spans="1:16" ht="18" customHeight="1" x14ac:dyDescent="0.3">
      <c r="A8" s="1" t="s">
        <v>65</v>
      </c>
      <c r="B8" s="9">
        <v>440</v>
      </c>
      <c r="C8" s="9"/>
      <c r="D8" s="9">
        <v>400</v>
      </c>
      <c r="E8" s="9">
        <v>110</v>
      </c>
      <c r="F8" s="11">
        <f t="shared" si="0"/>
        <v>950</v>
      </c>
      <c r="G8" s="12" t="s">
        <v>115</v>
      </c>
      <c r="H8" s="12">
        <v>5</v>
      </c>
      <c r="I8" s="2"/>
      <c r="J8" s="2">
        <v>700</v>
      </c>
      <c r="K8" s="2"/>
      <c r="L8" s="2"/>
      <c r="M8" s="2"/>
      <c r="N8" s="2"/>
      <c r="O8" s="13">
        <f>SUM(Tabela32345[[#This Row],[Embal.]:[Ac. Dornic]])</f>
        <v>700</v>
      </c>
      <c r="P8" s="7">
        <f t="shared" si="1"/>
        <v>250</v>
      </c>
    </row>
    <row r="9" spans="1:16" x14ac:dyDescent="0.3">
      <c r="A9" s="1" t="s">
        <v>128</v>
      </c>
      <c r="B9" s="9"/>
      <c r="C9" s="9"/>
      <c r="D9" s="9">
        <v>610</v>
      </c>
      <c r="E9" s="9"/>
      <c r="F9" s="11">
        <f t="shared" si="0"/>
        <v>610</v>
      </c>
      <c r="G9" s="11">
        <v>1</v>
      </c>
      <c r="H9" s="11">
        <v>1</v>
      </c>
      <c r="I9" s="2"/>
      <c r="J9" s="2">
        <v>610</v>
      </c>
      <c r="K9" s="2"/>
      <c r="L9" s="2"/>
      <c r="M9" s="2"/>
      <c r="N9" s="2"/>
      <c r="O9" s="22">
        <f>SUM(Tabela32345[[#This Row],[Embal.]:[Ac. Dornic]])</f>
        <v>610</v>
      </c>
      <c r="P9" s="7">
        <f t="shared" si="1"/>
        <v>0</v>
      </c>
    </row>
    <row r="10" spans="1:16" x14ac:dyDescent="0.3">
      <c r="A10" s="1" t="s">
        <v>129</v>
      </c>
      <c r="B10" s="9">
        <v>630</v>
      </c>
      <c r="C10" s="9"/>
      <c r="D10" s="9"/>
      <c r="E10" s="9"/>
      <c r="F10" s="11">
        <f t="shared" si="0"/>
        <v>630</v>
      </c>
      <c r="G10" s="12">
        <v>2</v>
      </c>
      <c r="H10" s="12">
        <v>2</v>
      </c>
      <c r="I10" s="2"/>
      <c r="J10" s="2">
        <v>450</v>
      </c>
      <c r="K10" s="2"/>
      <c r="L10" s="2"/>
      <c r="M10" s="2"/>
      <c r="N10" s="2"/>
      <c r="O10" s="22">
        <f>SUM(Tabela32345[[#This Row],[Embal.]:[Ac. Dornic]])</f>
        <v>450</v>
      </c>
      <c r="P10" s="7">
        <f t="shared" si="1"/>
        <v>180</v>
      </c>
    </row>
    <row r="11" spans="1:16" ht="18.75" customHeight="1" x14ac:dyDescent="0.3">
      <c r="A11" s="1" t="s">
        <v>130</v>
      </c>
      <c r="B11" s="9">
        <v>650</v>
      </c>
      <c r="C11" s="9">
        <v>730</v>
      </c>
      <c r="D11" s="9">
        <v>800</v>
      </c>
      <c r="E11" s="9">
        <v>600</v>
      </c>
      <c r="F11" s="11">
        <f t="shared" si="0"/>
        <v>2780</v>
      </c>
      <c r="G11" s="11" t="s">
        <v>123</v>
      </c>
      <c r="H11" s="11">
        <v>8</v>
      </c>
      <c r="I11" s="2"/>
      <c r="J11" s="2">
        <v>450</v>
      </c>
      <c r="K11" s="2"/>
      <c r="L11" s="2"/>
      <c r="M11" s="2"/>
      <c r="N11" s="2"/>
      <c r="O11" s="22">
        <f>SUM(Tabela32345[[#This Row],[Embal.]:[Ac. Dornic]])</f>
        <v>450</v>
      </c>
      <c r="P11" s="7">
        <f t="shared" si="1"/>
        <v>2330</v>
      </c>
    </row>
    <row r="12" spans="1:16" ht="18" customHeight="1" x14ac:dyDescent="0.3">
      <c r="A12" s="1" t="s">
        <v>83</v>
      </c>
      <c r="B12" s="9">
        <v>1200</v>
      </c>
      <c r="C12" s="9">
        <v>800</v>
      </c>
      <c r="D12" s="9">
        <v>500</v>
      </c>
      <c r="E12" s="9">
        <v>650</v>
      </c>
      <c r="F12" s="11">
        <f t="shared" si="0"/>
        <v>3150</v>
      </c>
      <c r="G12" s="11" t="s">
        <v>121</v>
      </c>
      <c r="H12" s="11">
        <v>9</v>
      </c>
      <c r="I12" s="2"/>
      <c r="J12" s="2">
        <v>400</v>
      </c>
      <c r="K12" s="2"/>
      <c r="L12" s="2"/>
      <c r="M12" s="2"/>
      <c r="N12" s="2"/>
      <c r="O12" s="22">
        <f>SUM(Tabela32345[[#This Row],[Embal.]:[Ac. Dornic]])</f>
        <v>400</v>
      </c>
      <c r="P12" s="7">
        <f t="shared" si="1"/>
        <v>2750</v>
      </c>
    </row>
    <row r="13" spans="1:16" ht="18" customHeight="1" x14ac:dyDescent="0.3">
      <c r="A13" s="1" t="s">
        <v>99</v>
      </c>
      <c r="B13" s="9"/>
      <c r="C13" s="9">
        <v>100</v>
      </c>
      <c r="D13" s="9">
        <v>200</v>
      </c>
      <c r="E13" s="9">
        <v>360</v>
      </c>
      <c r="F13" s="11">
        <f t="shared" si="0"/>
        <v>660</v>
      </c>
      <c r="G13" s="12" t="s">
        <v>118</v>
      </c>
      <c r="H13" s="12">
        <v>4</v>
      </c>
      <c r="I13" s="2"/>
      <c r="J13" s="2">
        <v>400</v>
      </c>
      <c r="K13" s="2"/>
      <c r="L13" s="2"/>
      <c r="M13" s="2"/>
      <c r="N13" s="2"/>
      <c r="O13" s="22">
        <f>SUM(Tabela32345[[#This Row],[Embal.]:[Ac. Dornic]])</f>
        <v>400</v>
      </c>
      <c r="P13" s="7">
        <f t="shared" si="1"/>
        <v>260</v>
      </c>
    </row>
    <row r="14" spans="1:16" ht="18" customHeight="1" x14ac:dyDescent="0.3">
      <c r="A14" s="1" t="s">
        <v>22</v>
      </c>
      <c r="B14" s="9">
        <v>250</v>
      </c>
      <c r="C14" s="9">
        <v>330</v>
      </c>
      <c r="D14" s="9"/>
      <c r="E14" s="9">
        <v>300</v>
      </c>
      <c r="F14" s="11">
        <f t="shared" si="0"/>
        <v>880</v>
      </c>
      <c r="G14" s="12" t="s">
        <v>124</v>
      </c>
      <c r="H14" s="12">
        <v>4</v>
      </c>
      <c r="I14" s="2"/>
      <c r="J14" s="2">
        <v>300</v>
      </c>
      <c r="K14" s="2"/>
      <c r="L14" s="2"/>
      <c r="M14" s="2"/>
      <c r="N14" s="2"/>
      <c r="O14" s="22">
        <f>SUM(Tabela32345[[#This Row],[Embal.]:[Ac. Dornic]])</f>
        <v>300</v>
      </c>
      <c r="P14" s="7">
        <f t="shared" si="1"/>
        <v>580</v>
      </c>
    </row>
    <row r="15" spans="1:16" x14ac:dyDescent="0.3">
      <c r="A15" s="1" t="s">
        <v>90</v>
      </c>
      <c r="B15" s="9">
        <v>200</v>
      </c>
      <c r="C15" s="9"/>
      <c r="D15" s="9"/>
      <c r="E15" s="9">
        <v>300</v>
      </c>
      <c r="F15" s="11">
        <f t="shared" si="0"/>
        <v>500</v>
      </c>
      <c r="G15" s="12" t="s">
        <v>98</v>
      </c>
      <c r="H15" s="12">
        <v>2</v>
      </c>
      <c r="I15" s="2"/>
      <c r="J15" s="2">
        <v>300</v>
      </c>
      <c r="K15" s="2"/>
      <c r="L15" s="2"/>
      <c r="M15" s="2"/>
      <c r="N15" s="2"/>
      <c r="O15" s="13">
        <f>SUM(Tabela32345[[#This Row],[Embal.]:[Ac. Dornic]])</f>
        <v>300</v>
      </c>
      <c r="P15" s="7">
        <f t="shared" si="1"/>
        <v>200</v>
      </c>
    </row>
    <row r="16" spans="1:16" x14ac:dyDescent="0.3">
      <c r="A16" s="1" t="s">
        <v>87</v>
      </c>
      <c r="B16" s="9"/>
      <c r="C16" s="9"/>
      <c r="D16" s="9">
        <v>200</v>
      </c>
      <c r="E16" s="9">
        <v>280</v>
      </c>
      <c r="F16" s="11">
        <f t="shared" si="0"/>
        <v>480</v>
      </c>
      <c r="G16" s="12" t="s">
        <v>101</v>
      </c>
      <c r="H16" s="12">
        <v>3</v>
      </c>
      <c r="I16" s="2"/>
      <c r="J16" s="2">
        <v>280</v>
      </c>
      <c r="K16" s="2"/>
      <c r="L16" s="2"/>
      <c r="M16" s="2"/>
      <c r="N16" s="2"/>
      <c r="O16" s="13">
        <f>SUM(Tabela32345[[#This Row],[Embal.]:[Ac. Dornic]])</f>
        <v>280</v>
      </c>
      <c r="P16" s="7">
        <f t="shared" si="1"/>
        <v>200</v>
      </c>
    </row>
    <row r="17" spans="1:16" ht="18" customHeight="1" x14ac:dyDescent="0.3">
      <c r="A17" s="1" t="s">
        <v>60</v>
      </c>
      <c r="B17" s="9"/>
      <c r="C17" s="9"/>
      <c r="D17" s="9"/>
      <c r="E17" s="9">
        <v>230</v>
      </c>
      <c r="F17" s="11">
        <f t="shared" si="0"/>
        <v>230</v>
      </c>
      <c r="G17" s="12">
        <v>1</v>
      </c>
      <c r="H17" s="12">
        <v>1</v>
      </c>
      <c r="I17" s="2"/>
      <c r="J17" s="2">
        <v>230</v>
      </c>
      <c r="K17" s="2"/>
      <c r="L17" s="2"/>
      <c r="M17" s="2"/>
      <c r="N17" s="2"/>
      <c r="O17" s="22">
        <f>SUM(Tabela32345[[#This Row],[Embal.]:[Ac. Dornic]])</f>
        <v>230</v>
      </c>
      <c r="P17" s="7">
        <f t="shared" si="1"/>
        <v>0</v>
      </c>
    </row>
    <row r="18" spans="1:16" x14ac:dyDescent="0.3">
      <c r="A18" s="1" t="s">
        <v>113</v>
      </c>
      <c r="B18" s="9"/>
      <c r="C18" s="9"/>
      <c r="D18" s="9"/>
      <c r="E18" s="9">
        <v>200</v>
      </c>
      <c r="F18" s="11">
        <f t="shared" si="0"/>
        <v>200</v>
      </c>
      <c r="G18" s="11">
        <v>1</v>
      </c>
      <c r="H18" s="11">
        <v>1</v>
      </c>
      <c r="I18" s="2"/>
      <c r="J18" s="2">
        <v>200</v>
      </c>
      <c r="K18" s="2"/>
      <c r="L18" s="2"/>
      <c r="M18" s="2"/>
      <c r="N18" s="2"/>
      <c r="O18" s="13">
        <f>SUM(Tabela32345[[#This Row],[Embal.]:[Ac. Dornic]])</f>
        <v>200</v>
      </c>
      <c r="P18" s="7">
        <f t="shared" si="1"/>
        <v>0</v>
      </c>
    </row>
    <row r="19" spans="1:16" ht="18" customHeight="1" x14ac:dyDescent="0.3">
      <c r="A19" s="1" t="s">
        <v>68</v>
      </c>
      <c r="B19" s="9">
        <v>260</v>
      </c>
      <c r="C19" s="9">
        <v>300</v>
      </c>
      <c r="D19" s="9">
        <v>290</v>
      </c>
      <c r="E19" s="9"/>
      <c r="F19" s="11">
        <f t="shared" si="0"/>
        <v>850</v>
      </c>
      <c r="G19" s="11" t="s">
        <v>124</v>
      </c>
      <c r="H19" s="11">
        <v>4</v>
      </c>
      <c r="I19" s="2"/>
      <c r="J19" s="2"/>
      <c r="K19" s="2"/>
      <c r="L19" s="2"/>
      <c r="M19" s="2"/>
      <c r="N19" s="2">
        <v>180</v>
      </c>
      <c r="O19" s="13">
        <f>SUM(Tabela32345[[#This Row],[Embal.]:[Ac. Dornic]])</f>
        <v>180</v>
      </c>
      <c r="P19" s="7">
        <f t="shared" si="1"/>
        <v>670</v>
      </c>
    </row>
    <row r="20" spans="1:16" x14ac:dyDescent="0.3">
      <c r="A20" s="1" t="s">
        <v>108</v>
      </c>
      <c r="B20" s="9"/>
      <c r="C20" s="9"/>
      <c r="D20" s="9">
        <v>170</v>
      </c>
      <c r="E20" s="9"/>
      <c r="F20" s="11">
        <f t="shared" si="0"/>
        <v>170</v>
      </c>
      <c r="G20" s="11">
        <v>1</v>
      </c>
      <c r="H20" s="11">
        <v>1</v>
      </c>
      <c r="I20" s="2"/>
      <c r="J20" s="2">
        <v>170</v>
      </c>
      <c r="K20" s="2"/>
      <c r="L20" s="2"/>
      <c r="M20" s="2"/>
      <c r="N20" s="2"/>
      <c r="O20" s="22">
        <f>SUM(Tabela32345[[#This Row],[Embal.]:[Ac. Dornic]])</f>
        <v>170</v>
      </c>
      <c r="P20" s="7">
        <f t="shared" si="1"/>
        <v>0</v>
      </c>
    </row>
    <row r="21" spans="1:16" ht="18" customHeight="1" x14ac:dyDescent="0.3">
      <c r="A21" s="1" t="s">
        <v>21</v>
      </c>
      <c r="B21" s="9">
        <v>150</v>
      </c>
      <c r="C21" s="9"/>
      <c r="D21" s="9"/>
      <c r="E21" s="9"/>
      <c r="F21" s="11">
        <f t="shared" si="0"/>
        <v>150</v>
      </c>
      <c r="G21" s="11">
        <v>1</v>
      </c>
      <c r="H21" s="11">
        <v>1</v>
      </c>
      <c r="I21" s="2"/>
      <c r="J21" s="2">
        <v>150</v>
      </c>
      <c r="K21" s="2"/>
      <c r="L21" s="2"/>
      <c r="M21" s="2"/>
      <c r="N21" s="2"/>
      <c r="O21" s="13">
        <f>SUM(Tabela32345[[#This Row],[Embal.]:[Ac. Dornic]])</f>
        <v>150</v>
      </c>
      <c r="P21" s="7">
        <f t="shared" si="1"/>
        <v>0</v>
      </c>
    </row>
    <row r="22" spans="1:16" x14ac:dyDescent="0.3">
      <c r="A22" s="1" t="s">
        <v>46</v>
      </c>
      <c r="B22" s="9">
        <v>750</v>
      </c>
      <c r="C22" s="9">
        <v>580</v>
      </c>
      <c r="D22" s="9">
        <v>740</v>
      </c>
      <c r="E22" s="9">
        <v>420</v>
      </c>
      <c r="F22" s="11">
        <f t="shared" si="0"/>
        <v>2490</v>
      </c>
      <c r="G22" s="11" t="s">
        <v>116</v>
      </c>
      <c r="H22" s="11">
        <v>15</v>
      </c>
      <c r="I22" s="2"/>
      <c r="J22" s="2">
        <v>150</v>
      </c>
      <c r="K22" s="2"/>
      <c r="L22" s="2"/>
      <c r="M22" s="2"/>
      <c r="N22" s="2"/>
      <c r="O22" s="13">
        <f>SUM(Tabela32345[[#This Row],[Embal.]:[Ac. Dornic]])</f>
        <v>150</v>
      </c>
      <c r="P22" s="7">
        <f t="shared" si="1"/>
        <v>2340</v>
      </c>
    </row>
    <row r="23" spans="1:16" x14ac:dyDescent="0.3">
      <c r="A23" s="1" t="s">
        <v>75</v>
      </c>
      <c r="B23" s="9">
        <v>600</v>
      </c>
      <c r="C23" s="9">
        <v>400</v>
      </c>
      <c r="D23" s="9">
        <v>510</v>
      </c>
      <c r="E23" s="9">
        <v>400</v>
      </c>
      <c r="F23" s="11">
        <f t="shared" si="0"/>
        <v>1910</v>
      </c>
      <c r="G23" s="11" t="s">
        <v>122</v>
      </c>
      <c r="H23" s="11">
        <v>7</v>
      </c>
      <c r="I23" s="2"/>
      <c r="J23" s="2"/>
      <c r="K23" s="2"/>
      <c r="L23" s="2"/>
      <c r="M23" s="2"/>
      <c r="N23" s="2">
        <v>150</v>
      </c>
      <c r="O23" s="22">
        <f>SUM(Tabela32345[[#This Row],[Embal.]:[Ac. Dornic]])</f>
        <v>150</v>
      </c>
      <c r="P23" s="7">
        <f t="shared" si="1"/>
        <v>1760</v>
      </c>
    </row>
    <row r="24" spans="1:16" x14ac:dyDescent="0.3">
      <c r="A24" s="1" t="s">
        <v>76</v>
      </c>
      <c r="B24" s="9"/>
      <c r="C24" s="9">
        <v>150</v>
      </c>
      <c r="D24" s="9">
        <v>150</v>
      </c>
      <c r="E24" s="9"/>
      <c r="F24" s="11">
        <f t="shared" si="0"/>
        <v>300</v>
      </c>
      <c r="G24" s="11" t="s">
        <v>98</v>
      </c>
      <c r="H24" s="11">
        <v>2</v>
      </c>
      <c r="I24" s="2"/>
      <c r="J24" s="2"/>
      <c r="K24" s="2"/>
      <c r="L24" s="2"/>
      <c r="M24" s="2"/>
      <c r="N24" s="2">
        <v>150</v>
      </c>
      <c r="O24" s="13">
        <f>SUM(Tabela32345[[#This Row],[Embal.]:[Ac. Dornic]])</f>
        <v>150</v>
      </c>
      <c r="P24" s="7">
        <f t="shared" si="1"/>
        <v>150</v>
      </c>
    </row>
    <row r="25" spans="1:16" ht="18" customHeight="1" x14ac:dyDescent="0.3">
      <c r="A25" s="1" t="s">
        <v>106</v>
      </c>
      <c r="B25" s="9"/>
      <c r="C25" s="9"/>
      <c r="D25" s="9">
        <v>230</v>
      </c>
      <c r="E25" s="9">
        <v>120</v>
      </c>
      <c r="F25" s="11">
        <f t="shared" si="0"/>
        <v>350</v>
      </c>
      <c r="G25" s="11" t="s">
        <v>98</v>
      </c>
      <c r="H25" s="11">
        <v>2</v>
      </c>
      <c r="I25" s="2"/>
      <c r="J25" s="2">
        <v>120</v>
      </c>
      <c r="K25" s="2"/>
      <c r="L25" s="2"/>
      <c r="M25" s="2"/>
      <c r="N25" s="2"/>
      <c r="O25" s="13">
        <f>SUM(Tabela32345[[#This Row],[Embal.]:[Ac. Dornic]])</f>
        <v>120</v>
      </c>
      <c r="P25" s="7">
        <f t="shared" si="1"/>
        <v>230</v>
      </c>
    </row>
    <row r="26" spans="1:16" x14ac:dyDescent="0.3">
      <c r="A26" s="1" t="s">
        <v>109</v>
      </c>
      <c r="B26" s="9"/>
      <c r="C26" s="9"/>
      <c r="D26" s="9">
        <v>100</v>
      </c>
      <c r="E26" s="9"/>
      <c r="F26" s="11">
        <f t="shared" si="0"/>
        <v>100</v>
      </c>
      <c r="G26" s="11">
        <v>1</v>
      </c>
      <c r="H26" s="11">
        <v>1</v>
      </c>
      <c r="I26" s="2"/>
      <c r="J26" s="2">
        <v>100</v>
      </c>
      <c r="K26" s="2"/>
      <c r="L26" s="2"/>
      <c r="M26" s="2"/>
      <c r="N26" s="2"/>
      <c r="O26" s="22">
        <f>SUM(Tabela32345[[#This Row],[Embal.]:[Ac. Dornic]])</f>
        <v>100</v>
      </c>
      <c r="P26" s="7">
        <f t="shared" si="1"/>
        <v>0</v>
      </c>
    </row>
    <row r="27" spans="1:16" x14ac:dyDescent="0.3">
      <c r="A27" s="1" t="s">
        <v>72</v>
      </c>
      <c r="B27" s="9">
        <v>80</v>
      </c>
      <c r="C27" s="9"/>
      <c r="D27" s="9"/>
      <c r="E27" s="9"/>
      <c r="F27" s="11">
        <f t="shared" si="0"/>
        <v>80</v>
      </c>
      <c r="G27" s="11">
        <v>1</v>
      </c>
      <c r="H27" s="11">
        <v>1</v>
      </c>
      <c r="I27" s="2"/>
      <c r="J27" s="2"/>
      <c r="K27" s="2"/>
      <c r="L27" s="2"/>
      <c r="M27" s="2">
        <v>80</v>
      </c>
      <c r="N27" s="2"/>
      <c r="O27" s="22">
        <f>SUM(Tabela32345[[#This Row],[Embal.]:[Ac. Dornic]])</f>
        <v>80</v>
      </c>
      <c r="P27" s="7">
        <f t="shared" si="1"/>
        <v>0</v>
      </c>
    </row>
    <row r="28" spans="1:16" x14ac:dyDescent="0.3">
      <c r="A28" s="1" t="s">
        <v>73</v>
      </c>
      <c r="B28" s="9">
        <v>220</v>
      </c>
      <c r="C28" s="9">
        <v>100</v>
      </c>
      <c r="D28" s="9"/>
      <c r="E28" s="9">
        <v>60</v>
      </c>
      <c r="F28" s="11">
        <f t="shared" si="0"/>
        <v>380</v>
      </c>
      <c r="G28" s="11" t="s">
        <v>103</v>
      </c>
      <c r="H28" s="11">
        <v>3</v>
      </c>
      <c r="I28" s="2"/>
      <c r="J28" s="2">
        <v>60</v>
      </c>
      <c r="K28" s="2"/>
      <c r="L28" s="2"/>
      <c r="M28" s="2"/>
      <c r="N28" s="2"/>
      <c r="O28" s="22">
        <f>SUM(Tabela32345[[#This Row],[Embal.]:[Ac. Dornic]])</f>
        <v>60</v>
      </c>
      <c r="P28" s="7">
        <f t="shared" si="1"/>
        <v>320</v>
      </c>
    </row>
    <row r="29" spans="1:16" x14ac:dyDescent="0.3">
      <c r="A29" s="1" t="s">
        <v>105</v>
      </c>
      <c r="B29" s="9"/>
      <c r="C29" s="9"/>
      <c r="D29" s="9">
        <v>120</v>
      </c>
      <c r="E29" s="9"/>
      <c r="F29" s="11">
        <f t="shared" si="0"/>
        <v>120</v>
      </c>
      <c r="G29" s="11">
        <v>1</v>
      </c>
      <c r="H29" s="11">
        <v>1</v>
      </c>
      <c r="I29" s="2"/>
      <c r="J29" s="10"/>
      <c r="K29" s="2"/>
      <c r="L29" s="2"/>
      <c r="M29" s="2"/>
      <c r="N29" s="2"/>
      <c r="O29" s="13">
        <f>SUM(Tabela32345[[#This Row],[Embal.]:[Ac. Dornic]])</f>
        <v>0</v>
      </c>
      <c r="P29" s="7">
        <f t="shared" si="1"/>
        <v>120</v>
      </c>
    </row>
    <row r="30" spans="1:16" x14ac:dyDescent="0.3">
      <c r="A30" s="1" t="s">
        <v>131</v>
      </c>
      <c r="B30" s="9">
        <v>80</v>
      </c>
      <c r="C30" s="9">
        <v>200</v>
      </c>
      <c r="D30" s="9">
        <v>50</v>
      </c>
      <c r="E30" s="9"/>
      <c r="F30" s="11">
        <f t="shared" si="0"/>
        <v>330</v>
      </c>
      <c r="G30" s="11" t="s">
        <v>103</v>
      </c>
      <c r="H30" s="11">
        <v>3</v>
      </c>
      <c r="I30" s="2"/>
      <c r="J30" s="2"/>
      <c r="K30" s="2"/>
      <c r="L30" s="2"/>
      <c r="M30" s="2"/>
      <c r="N30" s="2"/>
      <c r="O30" s="13">
        <f>SUM(Tabela32345[[#This Row],[Embal.]:[Ac. Dornic]])</f>
        <v>0</v>
      </c>
      <c r="P30" s="7">
        <f t="shared" si="1"/>
        <v>330</v>
      </c>
    </row>
    <row r="31" spans="1:16" ht="16.5" customHeight="1" x14ac:dyDescent="0.3">
      <c r="A31" s="1" t="s">
        <v>79</v>
      </c>
      <c r="B31" s="9">
        <v>220</v>
      </c>
      <c r="C31" s="9"/>
      <c r="D31" s="9"/>
      <c r="E31" s="9">
        <v>120</v>
      </c>
      <c r="F31" s="11">
        <f t="shared" si="0"/>
        <v>340</v>
      </c>
      <c r="G31" s="11" t="s">
        <v>98</v>
      </c>
      <c r="H31" s="11">
        <v>2</v>
      </c>
      <c r="I31" s="2"/>
      <c r="J31" s="2"/>
      <c r="K31" s="2"/>
      <c r="L31" s="2"/>
      <c r="M31" s="2"/>
      <c r="N31" s="2"/>
      <c r="O31" s="22">
        <f>SUM(Tabela32345[[#This Row],[Embal.]:[Ac. Dornic]])</f>
        <v>0</v>
      </c>
      <c r="P31" s="7">
        <f t="shared" si="1"/>
        <v>340</v>
      </c>
    </row>
    <row r="32" spans="1:16" x14ac:dyDescent="0.3">
      <c r="A32" s="1" t="s">
        <v>16</v>
      </c>
      <c r="B32" s="9"/>
      <c r="C32" s="9"/>
      <c r="D32" s="9"/>
      <c r="E32" s="9">
        <v>210</v>
      </c>
      <c r="F32" s="11">
        <f t="shared" si="0"/>
        <v>210</v>
      </c>
      <c r="G32" s="11">
        <v>1</v>
      </c>
      <c r="H32" s="11">
        <v>1</v>
      </c>
      <c r="I32" s="2"/>
      <c r="J32" s="2"/>
      <c r="K32" s="2"/>
      <c r="L32" s="2"/>
      <c r="M32" s="2"/>
      <c r="N32" s="2"/>
      <c r="O32" s="22">
        <f>SUM(Tabela32345[[#This Row],[Embal.]:[Ac. Dornic]])</f>
        <v>0</v>
      </c>
      <c r="P32" s="7">
        <f t="shared" si="1"/>
        <v>210</v>
      </c>
    </row>
    <row r="33" spans="1:16" ht="18" customHeight="1" x14ac:dyDescent="0.3">
      <c r="A33" s="1" t="s">
        <v>57</v>
      </c>
      <c r="B33" s="9">
        <v>170</v>
      </c>
      <c r="C33" s="9"/>
      <c r="D33" s="9"/>
      <c r="E33" s="9"/>
      <c r="F33" s="11">
        <f t="shared" si="0"/>
        <v>170</v>
      </c>
      <c r="G33" s="11">
        <v>1</v>
      </c>
      <c r="H33" s="11">
        <v>1</v>
      </c>
      <c r="I33" s="2"/>
      <c r="J33" s="2"/>
      <c r="K33" s="2"/>
      <c r="L33" s="2"/>
      <c r="M33" s="2"/>
      <c r="N33" s="2"/>
      <c r="O33" s="22">
        <f>SUM(Tabela32345[[#This Row],[Embal.]:[Ac. Dornic]])</f>
        <v>0</v>
      </c>
      <c r="P33" s="7">
        <f t="shared" si="1"/>
        <v>170</v>
      </c>
    </row>
    <row r="34" spans="1:16" ht="15.75" customHeight="1" x14ac:dyDescent="0.3">
      <c r="A34" s="1" t="s">
        <v>132</v>
      </c>
      <c r="B34" s="9">
        <v>560</v>
      </c>
      <c r="C34" s="9">
        <v>300</v>
      </c>
      <c r="D34" s="9"/>
      <c r="E34" s="9"/>
      <c r="F34" s="11">
        <f t="shared" si="0"/>
        <v>860</v>
      </c>
      <c r="G34" s="11" t="s">
        <v>97</v>
      </c>
      <c r="H34" s="11">
        <v>3</v>
      </c>
      <c r="I34" s="2"/>
      <c r="J34" s="2"/>
      <c r="K34" s="2"/>
      <c r="L34" s="2"/>
      <c r="M34" s="2"/>
      <c r="N34" s="2"/>
      <c r="O34" s="13">
        <f>SUM(Tabela32345[[#This Row],[Embal.]:[Ac. Dornic]])</f>
        <v>0</v>
      </c>
      <c r="P34" s="7">
        <f t="shared" si="1"/>
        <v>860</v>
      </c>
    </row>
    <row r="35" spans="1:16" ht="16.5" customHeight="1" x14ac:dyDescent="0.3">
      <c r="A35" s="1" t="s">
        <v>43</v>
      </c>
      <c r="B35" s="9">
        <v>110</v>
      </c>
      <c r="C35" s="9"/>
      <c r="D35" s="9">
        <v>150</v>
      </c>
      <c r="E35" s="9"/>
      <c r="F35" s="11">
        <f t="shared" si="0"/>
        <v>260</v>
      </c>
      <c r="G35" s="11" t="s">
        <v>98</v>
      </c>
      <c r="H35" s="11">
        <v>2</v>
      </c>
      <c r="I35" s="2"/>
      <c r="J35" s="2"/>
      <c r="K35" s="2"/>
      <c r="L35" s="2"/>
      <c r="M35" s="2"/>
      <c r="N35" s="2"/>
      <c r="O35" s="22">
        <f>SUM(Tabela32345[[#This Row],[Embal.]:[Ac. Dornic]])</f>
        <v>0</v>
      </c>
      <c r="P35" s="7">
        <f t="shared" si="1"/>
        <v>260</v>
      </c>
    </row>
    <row r="36" spans="1:16" x14ac:dyDescent="0.3">
      <c r="A36" s="1" t="s">
        <v>14</v>
      </c>
      <c r="B36" s="9">
        <v>220</v>
      </c>
      <c r="C36" s="9">
        <v>200</v>
      </c>
      <c r="D36" s="9"/>
      <c r="E36" s="9"/>
      <c r="F36" s="11">
        <f t="shared" si="0"/>
        <v>420</v>
      </c>
      <c r="G36" s="12" t="s">
        <v>98</v>
      </c>
      <c r="H36" s="12">
        <v>2</v>
      </c>
      <c r="I36" s="2"/>
      <c r="J36" s="2"/>
      <c r="K36" s="2"/>
      <c r="L36" s="2"/>
      <c r="M36" s="2"/>
      <c r="N36" s="2"/>
      <c r="O36" s="13">
        <f>SUM(Tabela32345[[#This Row],[Embal.]:[Ac. Dornic]])</f>
        <v>0</v>
      </c>
      <c r="P36" s="7">
        <f t="shared" si="1"/>
        <v>420</v>
      </c>
    </row>
    <row r="37" spans="1:16" x14ac:dyDescent="0.3">
      <c r="A37" s="1" t="s">
        <v>17</v>
      </c>
      <c r="B37" s="9"/>
      <c r="C37" s="9"/>
      <c r="D37" s="9">
        <v>260</v>
      </c>
      <c r="E37" s="9">
        <v>270</v>
      </c>
      <c r="F37" s="11">
        <f t="shared" si="0"/>
        <v>530</v>
      </c>
      <c r="G37" s="11" t="s">
        <v>98</v>
      </c>
      <c r="H37" s="11">
        <v>2</v>
      </c>
      <c r="I37" s="2"/>
      <c r="J37" s="2"/>
      <c r="K37" s="2"/>
      <c r="L37" s="2"/>
      <c r="M37" s="2"/>
      <c r="N37" s="2"/>
      <c r="O37" s="13">
        <f>SUM(Tabela32345[[#This Row],[Embal.]:[Ac. Dornic]])</f>
        <v>0</v>
      </c>
      <c r="P37" s="7">
        <f t="shared" si="1"/>
        <v>530</v>
      </c>
    </row>
    <row r="38" spans="1:16" ht="15" customHeight="1" x14ac:dyDescent="0.3">
      <c r="A38" s="17" t="s">
        <v>133</v>
      </c>
      <c r="B38" s="18">
        <v>250</v>
      </c>
      <c r="C38" s="18"/>
      <c r="D38" s="18">
        <v>220</v>
      </c>
      <c r="E38" s="18">
        <v>440</v>
      </c>
      <c r="F38" s="12">
        <f t="shared" si="0"/>
        <v>910</v>
      </c>
      <c r="G38" s="12" t="s">
        <v>117</v>
      </c>
      <c r="H38" s="12">
        <v>5</v>
      </c>
      <c r="I38" s="19"/>
      <c r="J38" s="19"/>
      <c r="K38" s="19"/>
      <c r="L38" s="19"/>
      <c r="M38" s="19"/>
      <c r="N38" s="19"/>
      <c r="O38" s="21">
        <f>SUM(Tabela32345[[#This Row],[Embal.]:[Ac. Dornic]])</f>
        <v>0</v>
      </c>
      <c r="P38" s="20">
        <f t="shared" si="1"/>
        <v>910</v>
      </c>
    </row>
    <row r="39" spans="1:16" x14ac:dyDescent="0.3">
      <c r="A39" s="1" t="s">
        <v>24</v>
      </c>
      <c r="B39" s="9">
        <v>300</v>
      </c>
      <c r="C39" s="9"/>
      <c r="D39" s="9">
        <v>650</v>
      </c>
      <c r="E39" s="9">
        <v>300</v>
      </c>
      <c r="F39" s="11">
        <f t="shared" si="0"/>
        <v>1250</v>
      </c>
      <c r="G39" s="12" t="s">
        <v>125</v>
      </c>
      <c r="H39" s="12">
        <v>5</v>
      </c>
      <c r="I39" s="2"/>
      <c r="J39" s="2"/>
      <c r="K39" s="2"/>
      <c r="L39" s="2"/>
      <c r="M39" s="2"/>
      <c r="N39" s="2"/>
      <c r="O39" s="13">
        <f>SUM(Tabela32345[[#This Row],[Embal.]:[Ac. Dornic]])</f>
        <v>0</v>
      </c>
      <c r="P39" s="7">
        <f t="shared" si="1"/>
        <v>1250</v>
      </c>
    </row>
    <row r="40" spans="1:16" x14ac:dyDescent="0.3">
      <c r="A40" s="1" t="s">
        <v>26</v>
      </c>
      <c r="B40" s="9"/>
      <c r="C40" s="9"/>
      <c r="D40" s="9">
        <v>400</v>
      </c>
      <c r="E40" s="9"/>
      <c r="F40" s="11">
        <f t="shared" si="0"/>
        <v>400</v>
      </c>
      <c r="G40" s="12">
        <v>1</v>
      </c>
      <c r="H40" s="12">
        <v>1</v>
      </c>
      <c r="I40" s="2"/>
      <c r="J40" s="2"/>
      <c r="K40" s="2"/>
      <c r="L40" s="2"/>
      <c r="M40" s="2"/>
      <c r="N40" s="2"/>
      <c r="O40" s="13">
        <f>SUM(Tabela32345[[#This Row],[Embal.]:[Ac. Dornic]])</f>
        <v>0</v>
      </c>
      <c r="P40" s="7">
        <f t="shared" si="1"/>
        <v>400</v>
      </c>
    </row>
    <row r="41" spans="1:16" ht="18" customHeight="1" x14ac:dyDescent="0.3">
      <c r="A41" s="1" t="s">
        <v>56</v>
      </c>
      <c r="B41" s="9">
        <v>410</v>
      </c>
      <c r="C41" s="9"/>
      <c r="D41" s="9"/>
      <c r="E41" s="9"/>
      <c r="F41" s="11">
        <f t="shared" si="0"/>
        <v>410</v>
      </c>
      <c r="G41" s="12">
        <v>2</v>
      </c>
      <c r="H41" s="12">
        <v>2</v>
      </c>
      <c r="I41" s="2"/>
      <c r="J41" s="2"/>
      <c r="K41" s="2"/>
      <c r="L41" s="2"/>
      <c r="M41" s="2"/>
      <c r="N41" s="2"/>
      <c r="O41" s="13">
        <f>SUM(Tabela32345[[#This Row],[Embal.]:[Ac. Dornic]])</f>
        <v>0</v>
      </c>
      <c r="P41" s="7">
        <f t="shared" si="1"/>
        <v>410</v>
      </c>
    </row>
    <row r="42" spans="1:16" ht="18" customHeight="1" x14ac:dyDescent="0.3">
      <c r="A42" s="1" t="s">
        <v>74</v>
      </c>
      <c r="B42" s="9">
        <v>120</v>
      </c>
      <c r="C42" s="9"/>
      <c r="D42" s="9"/>
      <c r="E42" s="9"/>
      <c r="F42" s="11">
        <f t="shared" si="0"/>
        <v>120</v>
      </c>
      <c r="G42" s="12">
        <v>1</v>
      </c>
      <c r="H42" s="12">
        <v>1</v>
      </c>
      <c r="I42" s="2"/>
      <c r="J42" s="2"/>
      <c r="K42" s="2"/>
      <c r="L42" s="2"/>
      <c r="M42" s="2"/>
      <c r="N42" s="2"/>
      <c r="O42" s="13">
        <f>SUM(Tabela32345[[#This Row],[Embal.]:[Ac. Dornic]])</f>
        <v>0</v>
      </c>
      <c r="P42" s="7">
        <f t="shared" si="1"/>
        <v>120</v>
      </c>
    </row>
    <row r="43" spans="1:16" ht="18" customHeight="1" x14ac:dyDescent="0.3">
      <c r="A43" s="1" t="s">
        <v>100</v>
      </c>
      <c r="B43" s="9"/>
      <c r="C43" s="9">
        <v>150</v>
      </c>
      <c r="D43" s="9"/>
      <c r="E43" s="9"/>
      <c r="F43" s="11">
        <f t="shared" si="0"/>
        <v>150</v>
      </c>
      <c r="G43" s="12">
        <v>1</v>
      </c>
      <c r="H43" s="12">
        <v>1</v>
      </c>
      <c r="I43" s="2"/>
      <c r="J43" s="2"/>
      <c r="K43" s="2"/>
      <c r="L43" s="2"/>
      <c r="M43" s="2"/>
      <c r="N43" s="2"/>
      <c r="O43" s="13">
        <f>SUM(Tabela32345[[#This Row],[Embal.]:[Ac. Dornic]])</f>
        <v>0</v>
      </c>
      <c r="P43" s="7">
        <f t="shared" si="1"/>
        <v>150</v>
      </c>
    </row>
    <row r="44" spans="1:16" ht="18" customHeight="1" x14ac:dyDescent="0.3">
      <c r="A44" s="1" t="s">
        <v>70</v>
      </c>
      <c r="B44" s="9">
        <v>400</v>
      </c>
      <c r="C44" s="9"/>
      <c r="D44" s="9"/>
      <c r="E44" s="9"/>
      <c r="F44" s="11">
        <f t="shared" si="0"/>
        <v>400</v>
      </c>
      <c r="G44" s="12">
        <v>1</v>
      </c>
      <c r="H44" s="12">
        <v>1</v>
      </c>
      <c r="I44" s="2"/>
      <c r="J44" s="2"/>
      <c r="K44" s="2"/>
      <c r="L44" s="2"/>
      <c r="M44" s="2"/>
      <c r="N44" s="2"/>
      <c r="O44" s="22">
        <f>SUM(Tabela32345[[#This Row],[Embal.]:[Ac. Dornic]])</f>
        <v>0</v>
      </c>
      <c r="P44" s="7">
        <f t="shared" si="1"/>
        <v>400</v>
      </c>
    </row>
    <row r="45" spans="1:16" ht="18" customHeight="1" x14ac:dyDescent="0.3">
      <c r="A45" s="1" t="s">
        <v>64</v>
      </c>
      <c r="B45" s="9">
        <v>310</v>
      </c>
      <c r="C45" s="9">
        <v>180</v>
      </c>
      <c r="D45" s="9"/>
      <c r="E45" s="9">
        <v>80</v>
      </c>
      <c r="F45" s="11">
        <f t="shared" si="0"/>
        <v>570</v>
      </c>
      <c r="G45" s="12" t="s">
        <v>112</v>
      </c>
      <c r="H45" s="12">
        <v>4</v>
      </c>
      <c r="I45" s="2"/>
      <c r="J45" s="2"/>
      <c r="K45" s="2"/>
      <c r="L45" s="2"/>
      <c r="M45" s="2"/>
      <c r="N45" s="2"/>
      <c r="O45" s="22">
        <f>SUM(Tabela32345[[#This Row],[Embal.]:[Ac. Dornic]])</f>
        <v>0</v>
      </c>
      <c r="P45" s="7">
        <f t="shared" si="1"/>
        <v>570</v>
      </c>
    </row>
    <row r="46" spans="1:16" ht="18" customHeight="1" x14ac:dyDescent="0.3">
      <c r="A46" s="1" t="s">
        <v>81</v>
      </c>
      <c r="B46" s="9">
        <v>770</v>
      </c>
      <c r="C46" s="9">
        <v>600</v>
      </c>
      <c r="D46" s="9">
        <v>600</v>
      </c>
      <c r="E46" s="9">
        <v>300</v>
      </c>
      <c r="F46" s="11">
        <f t="shared" si="0"/>
        <v>2270</v>
      </c>
      <c r="G46" s="12" t="s">
        <v>120</v>
      </c>
      <c r="H46" s="12">
        <v>10</v>
      </c>
      <c r="I46" s="2"/>
      <c r="J46" s="2"/>
      <c r="K46" s="2"/>
      <c r="L46" s="2"/>
      <c r="M46" s="2"/>
      <c r="N46" s="2"/>
      <c r="O46" s="13">
        <f>SUM(Tabela32345[[#This Row],[Embal.]:[Ac. Dornic]])</f>
        <v>0</v>
      </c>
      <c r="P46" s="7">
        <f t="shared" si="1"/>
        <v>2270</v>
      </c>
    </row>
    <row r="47" spans="1:16" x14ac:dyDescent="0.3">
      <c r="A47" s="17"/>
      <c r="B47" s="18">
        <f t="shared" ref="B47:H47" si="2">SUM(B3:B46)</f>
        <v>12610</v>
      </c>
      <c r="C47" s="18">
        <f t="shared" si="2"/>
        <v>6620</v>
      </c>
      <c r="D47" s="18">
        <f t="shared" si="2"/>
        <v>11750</v>
      </c>
      <c r="E47" s="18">
        <f t="shared" si="2"/>
        <v>8670</v>
      </c>
      <c r="F47" s="26">
        <f t="shared" si="2"/>
        <v>39650</v>
      </c>
      <c r="G47" s="26" t="s">
        <v>127</v>
      </c>
      <c r="H47" s="26">
        <f t="shared" si="2"/>
        <v>175</v>
      </c>
      <c r="I47" s="19"/>
      <c r="J47" s="19">
        <f>SUM(J3:J46)</f>
        <v>10820</v>
      </c>
      <c r="K47" s="19"/>
      <c r="L47" s="19"/>
      <c r="M47" s="19"/>
      <c r="N47" s="19"/>
      <c r="O47" s="27">
        <f>SUM(O3:O46)</f>
        <v>11580</v>
      </c>
      <c r="P47" s="28">
        <f>SUM(P3:P46)</f>
        <v>28070</v>
      </c>
    </row>
  </sheetData>
  <mergeCells count="1">
    <mergeCell ref="A1:P1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B60E-449D-40DD-A3C3-21E47ADC8E1B}">
  <dimension ref="A1:Q60"/>
  <sheetViews>
    <sheetView zoomScale="110" zoomScaleNormal="110" workbookViewId="0">
      <selection activeCell="M46" sqref="M46"/>
    </sheetView>
  </sheetViews>
  <sheetFormatPr defaultRowHeight="14.4" x14ac:dyDescent="0.3"/>
  <cols>
    <col min="1" max="1" width="37.44140625" customWidth="1"/>
    <col min="2" max="3" width="7.5546875" customWidth="1"/>
    <col min="4" max="6" width="7.88671875" customWidth="1"/>
    <col min="7" max="7" width="7.109375" customWidth="1"/>
    <col min="8" max="9" width="11.109375" customWidth="1"/>
    <col min="10" max="15" width="8.5546875" customWidth="1"/>
    <col min="16" max="16" width="12.5546875" customWidth="1"/>
    <col min="17" max="17" width="16.88671875" style="4" customWidth="1"/>
  </cols>
  <sheetData>
    <row r="1" spans="1:17" ht="29.25" customHeight="1" x14ac:dyDescent="0.55000000000000004">
      <c r="A1" s="38" t="s">
        <v>138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3" customFormat="1" ht="35.25" customHeight="1" x14ac:dyDescent="0.3">
      <c r="A2" s="34" t="s">
        <v>0</v>
      </c>
      <c r="B2" s="5" t="s">
        <v>143</v>
      </c>
      <c r="C2" s="5" t="s">
        <v>154</v>
      </c>
      <c r="D2" s="5" t="s">
        <v>153</v>
      </c>
      <c r="E2" s="5" t="s">
        <v>155</v>
      </c>
      <c r="F2" s="5" t="s">
        <v>156</v>
      </c>
      <c r="G2" s="5" t="s">
        <v>157</v>
      </c>
      <c r="H2" s="35" t="s">
        <v>8</v>
      </c>
      <c r="I2" s="35" t="s">
        <v>9</v>
      </c>
      <c r="J2" s="6" t="s">
        <v>1</v>
      </c>
      <c r="K2" s="6" t="s">
        <v>2</v>
      </c>
      <c r="L2" s="6" t="s">
        <v>3</v>
      </c>
      <c r="M2" s="6" t="s">
        <v>4</v>
      </c>
      <c r="N2" s="29" t="s">
        <v>93</v>
      </c>
      <c r="O2" s="6" t="s">
        <v>5</v>
      </c>
      <c r="P2" s="36" t="s">
        <v>7</v>
      </c>
      <c r="Q2" s="14" t="s">
        <v>6</v>
      </c>
    </row>
    <row r="3" spans="1:17" x14ac:dyDescent="0.3">
      <c r="A3" s="1" t="s">
        <v>139</v>
      </c>
      <c r="B3" s="9">
        <v>300</v>
      </c>
      <c r="C3" s="9">
        <v>700</v>
      </c>
      <c r="D3" s="9">
        <v>800</v>
      </c>
      <c r="E3" s="9">
        <v>800</v>
      </c>
      <c r="F3" s="9">
        <v>800</v>
      </c>
      <c r="G3" s="9">
        <v>400</v>
      </c>
      <c r="H3" s="11">
        <f>SUM(B3:G3)</f>
        <v>3800</v>
      </c>
      <c r="I3" s="2">
        <v>18</v>
      </c>
      <c r="J3" s="2"/>
      <c r="K3" s="2">
        <v>2100</v>
      </c>
      <c r="L3" s="2"/>
      <c r="M3" s="2"/>
      <c r="N3" s="2"/>
      <c r="O3" s="2"/>
      <c r="P3" s="22">
        <f>SUM(Tabela3234567[[#This Row],[Embal.]:[Ac. Dornic]])</f>
        <v>2100</v>
      </c>
      <c r="Q3" s="7">
        <f>SUM(H3-P3)</f>
        <v>1700</v>
      </c>
    </row>
    <row r="4" spans="1:17" ht="18" customHeight="1" x14ac:dyDescent="0.3">
      <c r="A4" s="39" t="s">
        <v>148</v>
      </c>
      <c r="B4" s="9"/>
      <c r="C4" s="9"/>
      <c r="D4" s="9">
        <v>500</v>
      </c>
      <c r="E4" s="9">
        <v>600</v>
      </c>
      <c r="F4" s="9">
        <v>600</v>
      </c>
      <c r="G4" s="9"/>
      <c r="H4" s="11">
        <f>SUM(B4:G4)</f>
        <v>1700</v>
      </c>
      <c r="I4" s="2">
        <v>8</v>
      </c>
      <c r="J4" s="2"/>
      <c r="K4" s="2">
        <v>1280</v>
      </c>
      <c r="L4" s="2"/>
      <c r="M4" s="2"/>
      <c r="N4" s="2"/>
      <c r="O4" s="2"/>
      <c r="P4" s="22">
        <f>SUM(Tabela3234567[[#This Row],[Embal.]:[Ac. Dornic]])</f>
        <v>1280</v>
      </c>
      <c r="Q4" s="7">
        <f>SUM(H4-P4)</f>
        <v>420</v>
      </c>
    </row>
    <row r="5" spans="1:17" ht="18" customHeight="1" x14ac:dyDescent="0.3">
      <c r="A5" s="1" t="s">
        <v>23</v>
      </c>
      <c r="B5" s="9"/>
      <c r="C5" s="9"/>
      <c r="D5" s="9"/>
      <c r="E5" s="9"/>
      <c r="F5" s="9">
        <v>1200</v>
      </c>
      <c r="G5" s="9"/>
      <c r="H5" s="11">
        <f>SUM(B5:G5)</f>
        <v>1200</v>
      </c>
      <c r="I5" s="2">
        <v>4</v>
      </c>
      <c r="J5" s="2"/>
      <c r="K5" s="2">
        <v>1200</v>
      </c>
      <c r="L5" s="2"/>
      <c r="M5" s="2"/>
      <c r="N5" s="2"/>
      <c r="O5" s="2"/>
      <c r="P5" s="22">
        <f>SUM(Tabela3234567[[#This Row],[Embal.]:[Ac. Dornic]])</f>
        <v>1200</v>
      </c>
      <c r="Q5" s="7">
        <f>SUM(H5-P5)</f>
        <v>0</v>
      </c>
    </row>
    <row r="6" spans="1:17" x14ac:dyDescent="0.3">
      <c r="A6" s="42" t="s">
        <v>87</v>
      </c>
      <c r="B6" s="9">
        <v>200</v>
      </c>
      <c r="C6" s="9">
        <v>250</v>
      </c>
      <c r="D6" s="9"/>
      <c r="E6" s="9">
        <v>200</v>
      </c>
      <c r="F6" s="9">
        <v>400</v>
      </c>
      <c r="G6" s="9"/>
      <c r="H6" s="11">
        <f>SUM(B6:G6)</f>
        <v>1050</v>
      </c>
      <c r="I6" s="2">
        <v>7</v>
      </c>
      <c r="J6" s="2"/>
      <c r="K6" s="2">
        <v>1030</v>
      </c>
      <c r="L6" s="2"/>
      <c r="M6" s="2"/>
      <c r="N6" s="2"/>
      <c r="O6" s="2">
        <v>120</v>
      </c>
      <c r="P6" s="13">
        <f>SUM(Tabela3234567[[#This Row],[Embal.]:[Ac. Dornic]])</f>
        <v>1150</v>
      </c>
      <c r="Q6" s="7">
        <f>SUM(H6-P6)</f>
        <v>-100</v>
      </c>
    </row>
    <row r="7" spans="1:17" x14ac:dyDescent="0.3">
      <c r="A7" s="1" t="s">
        <v>107</v>
      </c>
      <c r="B7" s="9">
        <v>1400</v>
      </c>
      <c r="C7" s="9">
        <v>1600</v>
      </c>
      <c r="D7" s="9">
        <v>1400</v>
      </c>
      <c r="E7" s="9">
        <v>1800</v>
      </c>
      <c r="F7" s="9">
        <v>1800</v>
      </c>
      <c r="G7" s="9">
        <v>2000</v>
      </c>
      <c r="H7" s="11">
        <f>SUM(B7:G7)</f>
        <v>10000</v>
      </c>
      <c r="I7" s="2">
        <v>50</v>
      </c>
      <c r="J7" s="2"/>
      <c r="K7" s="2">
        <v>1100</v>
      </c>
      <c r="L7" s="2"/>
      <c r="M7" s="2"/>
      <c r="N7" s="2"/>
      <c r="O7" s="2"/>
      <c r="P7" s="22">
        <f>SUM(Tabela3234567[[#This Row],[Embal.]:[Ac. Dornic]])</f>
        <v>1100</v>
      </c>
      <c r="Q7" s="7">
        <f>SUM(H7-P7)</f>
        <v>8900</v>
      </c>
    </row>
    <row r="8" spans="1:17" ht="18" customHeight="1" x14ac:dyDescent="0.3">
      <c r="A8" s="1" t="s">
        <v>145</v>
      </c>
      <c r="B8" s="9"/>
      <c r="C8" s="9">
        <v>490</v>
      </c>
      <c r="D8" s="9"/>
      <c r="E8" s="9"/>
      <c r="F8" s="9">
        <v>680</v>
      </c>
      <c r="G8" s="9">
        <v>1290</v>
      </c>
      <c r="H8" s="11">
        <f>SUM(B8:G8)</f>
        <v>2460</v>
      </c>
      <c r="I8" s="2">
        <v>14</v>
      </c>
      <c r="J8" s="2"/>
      <c r="K8" s="2">
        <v>1020</v>
      </c>
      <c r="L8" s="2"/>
      <c r="M8" s="2"/>
      <c r="N8" s="2"/>
      <c r="O8" s="2"/>
      <c r="P8" s="22">
        <f>SUM(Tabela3234567[[#This Row],[Embal.]:[Ac. Dornic]])</f>
        <v>1020</v>
      </c>
      <c r="Q8" s="7">
        <f>SUM(H8-P8)</f>
        <v>1440</v>
      </c>
    </row>
    <row r="9" spans="1:17" ht="18" customHeight="1" x14ac:dyDescent="0.3">
      <c r="A9" s="1" t="s">
        <v>141</v>
      </c>
      <c r="B9" s="9"/>
      <c r="C9" s="9">
        <v>300</v>
      </c>
      <c r="D9" s="9">
        <v>600</v>
      </c>
      <c r="E9" s="9">
        <v>600</v>
      </c>
      <c r="F9" s="9">
        <v>650</v>
      </c>
      <c r="G9" s="9">
        <v>400</v>
      </c>
      <c r="H9" s="11">
        <f>SUM(B9:G9)</f>
        <v>2550</v>
      </c>
      <c r="I9" s="2">
        <v>12</v>
      </c>
      <c r="J9" s="2"/>
      <c r="K9" s="2">
        <v>920</v>
      </c>
      <c r="L9" s="2"/>
      <c r="M9" s="2"/>
      <c r="N9" s="2"/>
      <c r="O9" s="2"/>
      <c r="P9" s="22">
        <f>SUM(Tabela3234567[[#This Row],[Embal.]:[Ac. Dornic]])</f>
        <v>920</v>
      </c>
      <c r="Q9" s="7">
        <f>SUM(H9-P9)</f>
        <v>1630</v>
      </c>
    </row>
    <row r="10" spans="1:17" ht="18" customHeight="1" x14ac:dyDescent="0.3">
      <c r="A10" s="1" t="s">
        <v>76</v>
      </c>
      <c r="B10" s="9"/>
      <c r="C10" s="9">
        <v>200</v>
      </c>
      <c r="D10" s="9"/>
      <c r="E10" s="9">
        <v>200</v>
      </c>
      <c r="F10" s="9">
        <v>200</v>
      </c>
      <c r="G10" s="9"/>
      <c r="H10" s="11">
        <f>SUM(B10:G10)</f>
        <v>600</v>
      </c>
      <c r="I10" s="2">
        <v>3</v>
      </c>
      <c r="J10" s="2"/>
      <c r="K10" s="2">
        <v>200</v>
      </c>
      <c r="L10" s="2"/>
      <c r="M10" s="2"/>
      <c r="N10" s="2"/>
      <c r="O10" s="2">
        <v>400</v>
      </c>
      <c r="P10" s="13">
        <f>SUM(Tabela3234567[[#This Row],[Embal.]:[Ac. Dornic]])</f>
        <v>600</v>
      </c>
      <c r="Q10" s="7">
        <f>SUM(H10-P10)</f>
        <v>0</v>
      </c>
    </row>
    <row r="11" spans="1:17" ht="18" customHeight="1" x14ac:dyDescent="0.3">
      <c r="A11" s="1" t="s">
        <v>52</v>
      </c>
      <c r="B11" s="9"/>
      <c r="C11" s="9">
        <v>600</v>
      </c>
      <c r="D11" s="9"/>
      <c r="E11" s="9"/>
      <c r="F11" s="9">
        <v>800</v>
      </c>
      <c r="G11" s="9"/>
      <c r="H11" s="11">
        <f>SUM(B11:G11)</f>
        <v>1400</v>
      </c>
      <c r="I11" s="2">
        <v>5</v>
      </c>
      <c r="J11" s="2"/>
      <c r="K11" s="2">
        <v>380</v>
      </c>
      <c r="L11" s="2"/>
      <c r="M11" s="2"/>
      <c r="N11" s="2"/>
      <c r="O11" s="2">
        <v>200</v>
      </c>
      <c r="P11" s="22">
        <f>SUM(Tabela3234567[[#This Row],[Embal.]:[Ac. Dornic]])</f>
        <v>580</v>
      </c>
      <c r="Q11" s="7">
        <f>SUM(H11-P11)</f>
        <v>820</v>
      </c>
    </row>
    <row r="12" spans="1:17" x14ac:dyDescent="0.3">
      <c r="A12" s="1" t="s">
        <v>22</v>
      </c>
      <c r="B12" s="9"/>
      <c r="C12" s="9">
        <v>550</v>
      </c>
      <c r="D12" s="9">
        <v>200</v>
      </c>
      <c r="E12" s="9"/>
      <c r="F12" s="9">
        <v>200</v>
      </c>
      <c r="G12" s="9"/>
      <c r="H12" s="11">
        <f>SUM(B12:G12)</f>
        <v>950</v>
      </c>
      <c r="I12" s="2">
        <v>4</v>
      </c>
      <c r="J12" s="2"/>
      <c r="K12" s="2">
        <v>520</v>
      </c>
      <c r="L12" s="2"/>
      <c r="M12" s="2"/>
      <c r="N12" s="2"/>
      <c r="O12" s="2"/>
      <c r="P12" s="22">
        <f>SUM(Tabela3234567[[#This Row],[Embal.]:[Ac. Dornic]])</f>
        <v>520</v>
      </c>
      <c r="Q12" s="7">
        <f>SUM(H12-P12)</f>
        <v>430</v>
      </c>
    </row>
    <row r="13" spans="1:17" ht="18" customHeight="1" x14ac:dyDescent="0.3">
      <c r="A13" s="1" t="s">
        <v>106</v>
      </c>
      <c r="B13" s="9"/>
      <c r="C13" s="9"/>
      <c r="D13" s="9">
        <v>80</v>
      </c>
      <c r="E13" s="9">
        <v>180</v>
      </c>
      <c r="F13" s="9">
        <v>180</v>
      </c>
      <c r="G13" s="9">
        <v>200</v>
      </c>
      <c r="H13" s="11">
        <f>SUM(B13:G13)</f>
        <v>640</v>
      </c>
      <c r="I13" s="2">
        <v>4</v>
      </c>
      <c r="J13" s="2"/>
      <c r="K13" s="2">
        <v>400</v>
      </c>
      <c r="L13" s="2"/>
      <c r="M13" s="2"/>
      <c r="N13" s="2"/>
      <c r="O13" s="2">
        <v>120</v>
      </c>
      <c r="P13" s="22">
        <f>SUM(Tabela3234567[[#This Row],[Embal.]:[Ac. Dornic]])</f>
        <v>520</v>
      </c>
      <c r="Q13" s="7">
        <f>SUM(H13-P13)</f>
        <v>120</v>
      </c>
    </row>
    <row r="14" spans="1:17" x14ac:dyDescent="0.3">
      <c r="A14" s="1" t="s">
        <v>99</v>
      </c>
      <c r="B14" s="9"/>
      <c r="C14" s="9">
        <v>880</v>
      </c>
      <c r="D14" s="9"/>
      <c r="E14" s="9"/>
      <c r="F14" s="9"/>
      <c r="G14" s="9"/>
      <c r="H14" s="11">
        <f>SUM(B14:G14)</f>
        <v>880</v>
      </c>
      <c r="I14" s="2">
        <v>4</v>
      </c>
      <c r="J14" s="2"/>
      <c r="K14" s="2">
        <v>510</v>
      </c>
      <c r="L14" s="2"/>
      <c r="M14" s="2"/>
      <c r="N14" s="2"/>
      <c r="O14" s="2"/>
      <c r="P14" s="13">
        <f>SUM(Tabela3234567[[#This Row],[Embal.]:[Ac. Dornic]])</f>
        <v>510</v>
      </c>
      <c r="Q14" s="7">
        <f>SUM(H14-P14)</f>
        <v>370</v>
      </c>
    </row>
    <row r="15" spans="1:17" ht="18" customHeight="1" x14ac:dyDescent="0.3">
      <c r="A15" s="1" t="s">
        <v>21</v>
      </c>
      <c r="B15" s="9"/>
      <c r="C15" s="9"/>
      <c r="D15" s="9"/>
      <c r="E15" s="9">
        <v>300</v>
      </c>
      <c r="F15" s="9"/>
      <c r="G15" s="9">
        <v>460</v>
      </c>
      <c r="H15" s="11">
        <f>SUM(B15:G15)</f>
        <v>760</v>
      </c>
      <c r="I15" s="2">
        <v>3</v>
      </c>
      <c r="J15" s="2"/>
      <c r="K15" s="2">
        <v>460</v>
      </c>
      <c r="L15" s="2"/>
      <c r="M15" s="2"/>
      <c r="N15" s="2"/>
      <c r="O15" s="2"/>
      <c r="P15" s="22">
        <f>SUM(Tabela3234567[[#This Row],[Embal.]:[Ac. Dornic]])</f>
        <v>460</v>
      </c>
      <c r="Q15" s="7">
        <f>SUM(H15-P15)</f>
        <v>300</v>
      </c>
    </row>
    <row r="16" spans="1:17" ht="16.5" customHeight="1" x14ac:dyDescent="0.3">
      <c r="A16" s="39" t="s">
        <v>88</v>
      </c>
      <c r="B16" s="9">
        <v>400</v>
      </c>
      <c r="C16" s="9"/>
      <c r="D16" s="9"/>
      <c r="E16" s="9"/>
      <c r="F16" s="9"/>
      <c r="G16" s="9"/>
      <c r="H16" s="11">
        <f>SUM(B16:G16)</f>
        <v>400</v>
      </c>
      <c r="I16" s="2">
        <v>1</v>
      </c>
      <c r="J16" s="2"/>
      <c r="K16" s="2">
        <v>380</v>
      </c>
      <c r="L16" s="2"/>
      <c r="M16" s="2"/>
      <c r="N16" s="2"/>
      <c r="O16" s="2"/>
      <c r="P16" s="22">
        <f>SUM(Tabela3234567[[#This Row],[Embal.]:[Ac. Dornic]])</f>
        <v>380</v>
      </c>
      <c r="Q16" s="7">
        <f>SUM(H16-P16)</f>
        <v>20</v>
      </c>
    </row>
    <row r="17" spans="1:17" x14ac:dyDescent="0.3">
      <c r="A17" s="1" t="s">
        <v>147</v>
      </c>
      <c r="B17" s="18"/>
      <c r="C17" s="9"/>
      <c r="D17" s="18">
        <v>1200</v>
      </c>
      <c r="E17" s="18"/>
      <c r="F17" s="18">
        <v>1000</v>
      </c>
      <c r="G17" s="18"/>
      <c r="H17" s="12">
        <f>SUM(B17:G17)</f>
        <v>2200</v>
      </c>
      <c r="I17" s="2">
        <v>11</v>
      </c>
      <c r="J17" s="19"/>
      <c r="K17" s="19">
        <v>360</v>
      </c>
      <c r="L17" s="19"/>
      <c r="M17" s="19"/>
      <c r="N17" s="19"/>
      <c r="O17" s="19"/>
      <c r="P17" s="21">
        <f>SUM(Tabela3234567[[#This Row],[Embal.]:[Ac. Dornic]])</f>
        <v>360</v>
      </c>
      <c r="Q17" s="20">
        <f>SUM(H17-P17)</f>
        <v>1840</v>
      </c>
    </row>
    <row r="18" spans="1:17" x14ac:dyDescent="0.3">
      <c r="A18" s="1" t="s">
        <v>83</v>
      </c>
      <c r="B18" s="9"/>
      <c r="C18" s="9">
        <v>600</v>
      </c>
      <c r="D18" s="9">
        <v>600</v>
      </c>
      <c r="E18" s="9"/>
      <c r="F18" s="9"/>
      <c r="G18" s="9"/>
      <c r="H18" s="11">
        <f>SUM(B18:G18)</f>
        <v>1200</v>
      </c>
      <c r="I18" s="2">
        <v>3</v>
      </c>
      <c r="J18" s="2"/>
      <c r="K18" s="2">
        <v>350</v>
      </c>
      <c r="L18" s="2"/>
      <c r="M18" s="2"/>
      <c r="N18" s="2"/>
      <c r="O18" s="2"/>
      <c r="P18" s="13">
        <f>SUM(Tabela3234567[[#This Row],[Embal.]:[Ac. Dornic]])</f>
        <v>350</v>
      </c>
      <c r="Q18" s="7">
        <f>SUM(H18-P18)</f>
        <v>850</v>
      </c>
    </row>
    <row r="19" spans="1:17" x14ac:dyDescent="0.3">
      <c r="A19" s="1" t="s">
        <v>150</v>
      </c>
      <c r="B19" s="9"/>
      <c r="C19" s="9">
        <v>300</v>
      </c>
      <c r="D19" s="9"/>
      <c r="E19" s="9"/>
      <c r="F19" s="9">
        <v>80</v>
      </c>
      <c r="G19" s="9"/>
      <c r="H19" s="11">
        <f>SUM(B19:G19)</f>
        <v>380</v>
      </c>
      <c r="I19" s="2">
        <v>2</v>
      </c>
      <c r="J19" s="2"/>
      <c r="K19" s="2">
        <v>330</v>
      </c>
      <c r="L19" s="2"/>
      <c r="M19" s="2"/>
      <c r="N19" s="2"/>
      <c r="O19" s="2"/>
      <c r="P19" s="13">
        <f>SUM(Tabela3234567[[#This Row],[Embal.]:[Ac. Dornic]])</f>
        <v>330</v>
      </c>
      <c r="Q19" s="7">
        <f>SUM(H19-P19)</f>
        <v>50</v>
      </c>
    </row>
    <row r="20" spans="1:17" x14ac:dyDescent="0.3">
      <c r="A20" s="1" t="s">
        <v>73</v>
      </c>
      <c r="B20" s="9">
        <v>200</v>
      </c>
      <c r="C20" s="9">
        <v>200</v>
      </c>
      <c r="D20" s="9">
        <v>400</v>
      </c>
      <c r="E20" s="9"/>
      <c r="F20" s="9"/>
      <c r="G20" s="9"/>
      <c r="H20" s="11">
        <f>SUM(B20:G20)</f>
        <v>800</v>
      </c>
      <c r="I20" s="2">
        <v>4</v>
      </c>
      <c r="J20" s="2"/>
      <c r="K20" s="10">
        <v>300</v>
      </c>
      <c r="L20" s="2"/>
      <c r="M20" s="2"/>
      <c r="N20" s="2"/>
      <c r="O20" s="2"/>
      <c r="P20" s="13">
        <f>SUM(Tabela3234567[[#This Row],[Embal.]:[Ac. Dornic]])</f>
        <v>300</v>
      </c>
      <c r="Q20" s="7">
        <f>SUM(H20-P20)</f>
        <v>500</v>
      </c>
    </row>
    <row r="21" spans="1:17" ht="18" customHeight="1" x14ac:dyDescent="0.3">
      <c r="A21" s="1" t="s">
        <v>151</v>
      </c>
      <c r="B21" s="9"/>
      <c r="C21" s="9"/>
      <c r="D21" s="9">
        <v>200</v>
      </c>
      <c r="E21" s="9"/>
      <c r="F21" s="9">
        <v>700</v>
      </c>
      <c r="G21" s="9"/>
      <c r="H21" s="11">
        <f>SUM(B21:G21)</f>
        <v>900</v>
      </c>
      <c r="I21" s="2">
        <v>4</v>
      </c>
      <c r="J21" s="2"/>
      <c r="K21" s="2">
        <v>300</v>
      </c>
      <c r="L21" s="2"/>
      <c r="M21" s="2"/>
      <c r="N21" s="2"/>
      <c r="O21" s="2"/>
      <c r="P21" s="22">
        <f>SUM(Tabela3234567[[#This Row],[Embal.]:[Ac. Dornic]])</f>
        <v>300</v>
      </c>
      <c r="Q21" s="7">
        <f>SUM(H21-P21)</f>
        <v>600</v>
      </c>
    </row>
    <row r="22" spans="1:17" ht="18" customHeight="1" x14ac:dyDescent="0.3">
      <c r="A22" s="1" t="s">
        <v>162</v>
      </c>
      <c r="B22" s="9"/>
      <c r="C22" s="9"/>
      <c r="D22" s="9"/>
      <c r="E22" s="9"/>
      <c r="F22" s="9"/>
      <c r="G22" s="9">
        <v>300</v>
      </c>
      <c r="H22" s="11">
        <f>SUM(B22:G22)</f>
        <v>300</v>
      </c>
      <c r="I22" s="2">
        <v>1</v>
      </c>
      <c r="J22" s="2"/>
      <c r="K22" s="2">
        <v>300</v>
      </c>
      <c r="L22" s="2"/>
      <c r="M22" s="2"/>
      <c r="N22" s="2"/>
      <c r="O22" s="2"/>
      <c r="P22" s="22">
        <f>SUM(Tabela3234567[[#This Row],[Embal.]:[Ac. Dornic]])</f>
        <v>300</v>
      </c>
      <c r="Q22" s="7">
        <f>SUM(H22-P22)</f>
        <v>0</v>
      </c>
    </row>
    <row r="23" spans="1:17" ht="18" customHeight="1" x14ac:dyDescent="0.3">
      <c r="A23" s="1" t="s">
        <v>75</v>
      </c>
      <c r="B23" s="9"/>
      <c r="C23" s="9">
        <v>300</v>
      </c>
      <c r="D23" s="9">
        <v>500</v>
      </c>
      <c r="E23" s="9"/>
      <c r="F23" s="9"/>
      <c r="G23" s="9"/>
      <c r="H23" s="11">
        <f>SUM(B23:G23)</f>
        <v>800</v>
      </c>
      <c r="I23" s="2">
        <v>3</v>
      </c>
      <c r="J23" s="2"/>
      <c r="K23" s="2">
        <v>300</v>
      </c>
      <c r="L23" s="2"/>
      <c r="M23" s="2"/>
      <c r="N23" s="2"/>
      <c r="O23" s="2"/>
      <c r="P23" s="22">
        <f>SUM(Tabela3234567[[#This Row],[Embal.]:[Ac. Dornic]])</f>
        <v>300</v>
      </c>
      <c r="Q23" s="7">
        <f>SUM(H23-P23)</f>
        <v>500</v>
      </c>
    </row>
    <row r="24" spans="1:17" x14ac:dyDescent="0.3">
      <c r="A24" s="1" t="s">
        <v>74</v>
      </c>
      <c r="B24" s="9"/>
      <c r="C24" s="9"/>
      <c r="D24" s="9">
        <v>30</v>
      </c>
      <c r="E24" s="9"/>
      <c r="F24" s="9"/>
      <c r="G24" s="9"/>
      <c r="H24" s="11">
        <f>SUM(B24:G24)</f>
        <v>30</v>
      </c>
      <c r="I24" s="2">
        <v>1</v>
      </c>
      <c r="J24" s="2"/>
      <c r="K24" s="2">
        <v>270</v>
      </c>
      <c r="L24" s="2"/>
      <c r="M24" s="2"/>
      <c r="N24" s="2"/>
      <c r="O24" s="2"/>
      <c r="P24" s="22">
        <f>SUM(Tabela3234567[[#This Row],[Embal.]:[Ac. Dornic]])</f>
        <v>270</v>
      </c>
      <c r="Q24" s="7">
        <f>SUM(H24-P24)</f>
        <v>-240</v>
      </c>
    </row>
    <row r="25" spans="1:17" x14ac:dyDescent="0.3">
      <c r="A25" s="1" t="s">
        <v>81</v>
      </c>
      <c r="B25" s="9"/>
      <c r="C25" s="9"/>
      <c r="D25" s="9">
        <v>120</v>
      </c>
      <c r="E25" s="9">
        <v>600</v>
      </c>
      <c r="F25" s="9">
        <v>600</v>
      </c>
      <c r="G25" s="9"/>
      <c r="H25" s="11">
        <f>SUM(B25:G25)</f>
        <v>1320</v>
      </c>
      <c r="I25" s="2">
        <v>7</v>
      </c>
      <c r="J25" s="2"/>
      <c r="K25" s="2">
        <v>270</v>
      </c>
      <c r="L25" s="2"/>
      <c r="M25" s="2"/>
      <c r="N25" s="2"/>
      <c r="O25" s="2"/>
      <c r="P25" s="22">
        <f>SUM(Tabela3234567[[#This Row],[Embal.]:[Ac. Dornic]])</f>
        <v>270</v>
      </c>
      <c r="Q25" s="7">
        <f>SUM(H25-P25)</f>
        <v>1050</v>
      </c>
    </row>
    <row r="26" spans="1:17" x14ac:dyDescent="0.3">
      <c r="A26" s="1" t="s">
        <v>142</v>
      </c>
      <c r="B26" s="9">
        <v>70</v>
      </c>
      <c r="C26" s="9"/>
      <c r="D26" s="9"/>
      <c r="E26" s="9"/>
      <c r="F26" s="9"/>
      <c r="G26" s="9">
        <v>100</v>
      </c>
      <c r="H26" s="11">
        <f>SUM(B26:G26)</f>
        <v>170</v>
      </c>
      <c r="I26" s="2">
        <v>2</v>
      </c>
      <c r="J26" s="2"/>
      <c r="K26" s="2">
        <v>230</v>
      </c>
      <c r="L26" s="2"/>
      <c r="M26" s="2"/>
      <c r="N26" s="2"/>
      <c r="O26" s="2"/>
      <c r="P26" s="13">
        <f>SUM(Tabela3234567[[#This Row],[Embal.]:[Ac. Dornic]])</f>
        <v>230</v>
      </c>
      <c r="Q26" s="7">
        <f>SUM(H26-P26)</f>
        <v>-60</v>
      </c>
    </row>
    <row r="27" spans="1:17" x14ac:dyDescent="0.3">
      <c r="A27" s="1" t="s">
        <v>167</v>
      </c>
      <c r="B27" s="9"/>
      <c r="C27" s="9"/>
      <c r="D27" s="9"/>
      <c r="E27" s="9"/>
      <c r="F27" s="9"/>
      <c r="G27" s="9">
        <v>300</v>
      </c>
      <c r="H27" s="11">
        <f>SUM(B27:G27)</f>
        <v>300</v>
      </c>
      <c r="I27" s="2">
        <v>1</v>
      </c>
      <c r="J27" s="2"/>
      <c r="K27" s="2">
        <v>220</v>
      </c>
      <c r="L27" s="2"/>
      <c r="M27" s="2"/>
      <c r="N27" s="2"/>
      <c r="O27" s="2"/>
      <c r="P27" s="22">
        <f>SUM(Tabela3234567[[#This Row],[Embal.]:[Ac. Dornic]])</f>
        <v>220</v>
      </c>
      <c r="Q27" s="7">
        <f>SUM(H27-P27)</f>
        <v>80</v>
      </c>
    </row>
    <row r="28" spans="1:17" x14ac:dyDescent="0.3">
      <c r="A28" s="1" t="s">
        <v>165</v>
      </c>
      <c r="B28" s="9"/>
      <c r="C28" s="9"/>
      <c r="D28" s="9"/>
      <c r="E28" s="9"/>
      <c r="F28" s="9"/>
      <c r="G28" s="9">
        <v>300</v>
      </c>
      <c r="H28" s="11">
        <f>SUM(B28:G28)</f>
        <v>300</v>
      </c>
      <c r="I28" s="2">
        <v>1</v>
      </c>
      <c r="J28" s="2"/>
      <c r="K28" s="2">
        <v>200</v>
      </c>
      <c r="L28" s="2"/>
      <c r="M28" s="2"/>
      <c r="N28" s="2"/>
      <c r="O28" s="2"/>
      <c r="P28" s="13">
        <f>SUM(Tabela3234567[[#This Row],[Embal.]:[Ac. Dornic]])</f>
        <v>200</v>
      </c>
      <c r="Q28" s="7">
        <f>SUM(H28-P28)</f>
        <v>100</v>
      </c>
    </row>
    <row r="29" spans="1:17" x14ac:dyDescent="0.3">
      <c r="A29" s="1" t="s">
        <v>15</v>
      </c>
      <c r="B29" s="9">
        <v>180</v>
      </c>
      <c r="C29" s="9">
        <v>120</v>
      </c>
      <c r="D29" s="9"/>
      <c r="E29" s="9"/>
      <c r="F29" s="9"/>
      <c r="G29" s="9">
        <v>300</v>
      </c>
      <c r="H29" s="11">
        <f>SUM(B29:G29)</f>
        <v>600</v>
      </c>
      <c r="I29" s="2">
        <v>5</v>
      </c>
      <c r="J29" s="2"/>
      <c r="K29" s="2">
        <v>200</v>
      </c>
      <c r="L29" s="2"/>
      <c r="M29" s="2"/>
      <c r="N29" s="2"/>
      <c r="O29" s="2"/>
      <c r="P29" s="13">
        <f>SUM(Tabela3234567[[#This Row],[Embal.]:[Ac. Dornic]])</f>
        <v>200</v>
      </c>
      <c r="Q29" s="7">
        <f>SUM(H29-P29)</f>
        <v>400</v>
      </c>
    </row>
    <row r="30" spans="1:17" x14ac:dyDescent="0.3">
      <c r="A30" s="39" t="s">
        <v>149</v>
      </c>
      <c r="B30" s="9"/>
      <c r="C30" s="9"/>
      <c r="D30" s="9">
        <v>200</v>
      </c>
      <c r="E30" s="9">
        <v>150</v>
      </c>
      <c r="F30" s="9">
        <v>150</v>
      </c>
      <c r="G30" s="9"/>
      <c r="H30" s="11">
        <f>SUM(B30:G30)</f>
        <v>500</v>
      </c>
      <c r="I30" s="2">
        <v>3</v>
      </c>
      <c r="J30" s="2"/>
      <c r="K30" s="2">
        <v>200</v>
      </c>
      <c r="L30" s="2"/>
      <c r="M30" s="2"/>
      <c r="N30" s="2"/>
      <c r="O30" s="2"/>
      <c r="P30" s="22">
        <f>SUM(Tabela3234567[[#This Row],[Embal.]:[Ac. Dornic]])</f>
        <v>200</v>
      </c>
      <c r="Q30" s="7">
        <f>SUM(H30-P30)</f>
        <v>300</v>
      </c>
    </row>
    <row r="31" spans="1:17" x14ac:dyDescent="0.3">
      <c r="A31" s="39" t="s">
        <v>108</v>
      </c>
      <c r="B31" s="9"/>
      <c r="C31" s="9"/>
      <c r="D31" s="9"/>
      <c r="E31" s="9">
        <v>200</v>
      </c>
      <c r="F31" s="9">
        <v>200</v>
      </c>
      <c r="G31" s="9"/>
      <c r="H31" s="11">
        <f>SUM(B31:G31)</f>
        <v>400</v>
      </c>
      <c r="I31" s="2">
        <v>2</v>
      </c>
      <c r="J31" s="2"/>
      <c r="K31" s="2">
        <v>180</v>
      </c>
      <c r="L31" s="2"/>
      <c r="M31" s="2"/>
      <c r="N31" s="2"/>
      <c r="O31" s="2"/>
      <c r="P31" s="22">
        <f>SUM(Tabela3234567[[#This Row],[Embal.]:[Ac. Dornic]])</f>
        <v>180</v>
      </c>
      <c r="Q31" s="7">
        <f>SUM(H31-P31)</f>
        <v>220</v>
      </c>
    </row>
    <row r="32" spans="1:17" x14ac:dyDescent="0.3">
      <c r="A32" s="1" t="s">
        <v>14</v>
      </c>
      <c r="B32" s="9">
        <v>100</v>
      </c>
      <c r="C32" s="9"/>
      <c r="D32" s="9"/>
      <c r="E32" s="9"/>
      <c r="F32" s="9">
        <v>180</v>
      </c>
      <c r="G32" s="9"/>
      <c r="H32" s="11">
        <f>SUM(B32:G32)</f>
        <v>280</v>
      </c>
      <c r="I32" s="2">
        <v>2</v>
      </c>
      <c r="J32" s="2"/>
      <c r="K32" s="2">
        <v>160</v>
      </c>
      <c r="L32" s="2"/>
      <c r="M32" s="2"/>
      <c r="N32" s="2"/>
      <c r="O32" s="2"/>
      <c r="P32" s="22">
        <f>SUM(Tabela3234567[[#This Row],[Embal.]:[Ac. Dornic]])</f>
        <v>160</v>
      </c>
      <c r="Q32" s="7">
        <f>SUM(H32-P32)</f>
        <v>120</v>
      </c>
    </row>
    <row r="33" spans="1:17" x14ac:dyDescent="0.3">
      <c r="A33" s="1" t="s">
        <v>109</v>
      </c>
      <c r="B33" s="9"/>
      <c r="C33" s="9">
        <v>140</v>
      </c>
      <c r="D33" s="9">
        <v>80</v>
      </c>
      <c r="E33" s="9"/>
      <c r="F33" s="9"/>
      <c r="G33" s="9"/>
      <c r="H33" s="11">
        <f>SUM(B33:G33)</f>
        <v>220</v>
      </c>
      <c r="I33" s="2">
        <v>2</v>
      </c>
      <c r="J33" s="2"/>
      <c r="K33" s="2">
        <v>140</v>
      </c>
      <c r="L33" s="2"/>
      <c r="M33" s="2"/>
      <c r="N33" s="2"/>
      <c r="O33" s="2"/>
      <c r="P33" s="13">
        <f>SUM(Tabela3234567[[#This Row],[Embal.]:[Ac. Dornic]])</f>
        <v>140</v>
      </c>
      <c r="Q33" s="7">
        <f>SUM(H33-P33)</f>
        <v>80</v>
      </c>
    </row>
    <row r="34" spans="1:17" x14ac:dyDescent="0.3">
      <c r="A34" s="1" t="s">
        <v>43</v>
      </c>
      <c r="B34" s="9"/>
      <c r="C34" s="9"/>
      <c r="D34" s="9"/>
      <c r="E34" s="9">
        <v>100</v>
      </c>
      <c r="F34" s="9">
        <v>100</v>
      </c>
      <c r="G34" s="9">
        <v>400</v>
      </c>
      <c r="H34" s="11">
        <f>SUM(B34:G34)</f>
        <v>600</v>
      </c>
      <c r="I34" s="2">
        <v>4</v>
      </c>
      <c r="J34" s="2"/>
      <c r="K34" s="2">
        <v>130</v>
      </c>
      <c r="L34" s="2"/>
      <c r="M34" s="2"/>
      <c r="N34" s="2"/>
      <c r="O34" s="2"/>
      <c r="P34" s="22">
        <f>SUM(Tabela3234567[[#This Row],[Embal.]:[Ac. Dornic]])</f>
        <v>130</v>
      </c>
      <c r="Q34" s="7">
        <f>SUM(H34-P34)</f>
        <v>470</v>
      </c>
    </row>
    <row r="35" spans="1:17" x14ac:dyDescent="0.3">
      <c r="A35" s="39" t="s">
        <v>60</v>
      </c>
      <c r="B35" s="9"/>
      <c r="C35" s="9"/>
      <c r="D35" s="9"/>
      <c r="E35" s="9">
        <v>150</v>
      </c>
      <c r="F35" s="9">
        <v>150</v>
      </c>
      <c r="G35" s="9"/>
      <c r="H35" s="11">
        <f>SUM(B35:G35)</f>
        <v>300</v>
      </c>
      <c r="I35" s="2">
        <v>2</v>
      </c>
      <c r="J35" s="2"/>
      <c r="K35" s="2">
        <v>120</v>
      </c>
      <c r="L35" s="2"/>
      <c r="M35" s="2"/>
      <c r="N35" s="2"/>
      <c r="O35" s="2"/>
      <c r="P35" s="22">
        <f>SUM(Tabela3234567[[#This Row],[Embal.]:[Ac. Dornic]])</f>
        <v>120</v>
      </c>
      <c r="Q35" s="7">
        <f>SUM(H35-P35)</f>
        <v>180</v>
      </c>
    </row>
    <row r="36" spans="1:17" x14ac:dyDescent="0.3">
      <c r="A36" s="1" t="s">
        <v>140</v>
      </c>
      <c r="B36" s="9">
        <v>150</v>
      </c>
      <c r="C36" s="9">
        <v>200</v>
      </c>
      <c r="D36" s="9"/>
      <c r="E36" s="9"/>
      <c r="F36" s="9">
        <v>200</v>
      </c>
      <c r="G36" s="9">
        <v>350</v>
      </c>
      <c r="H36" s="11">
        <f>SUM(B36:G36)</f>
        <v>900</v>
      </c>
      <c r="I36" s="2">
        <v>5</v>
      </c>
      <c r="J36" s="2"/>
      <c r="K36" s="2">
        <v>120</v>
      </c>
      <c r="L36" s="2"/>
      <c r="M36" s="2"/>
      <c r="N36" s="2"/>
      <c r="O36" s="2"/>
      <c r="P36" s="13">
        <f>SUM(Tabela3234567[[#This Row],[Embal.]:[Ac. Dornic]])</f>
        <v>120</v>
      </c>
      <c r="Q36" s="7">
        <f>SUM(H36-P36)</f>
        <v>780</v>
      </c>
    </row>
    <row r="37" spans="1:17" x14ac:dyDescent="0.3">
      <c r="A37" s="1" t="s">
        <v>152</v>
      </c>
      <c r="B37" s="9"/>
      <c r="C37" s="9"/>
      <c r="D37" s="9">
        <v>100</v>
      </c>
      <c r="E37" s="9"/>
      <c r="F37" s="9"/>
      <c r="G37" s="9"/>
      <c r="H37" s="11">
        <f>SUM(B37:G37)</f>
        <v>100</v>
      </c>
      <c r="I37" s="2">
        <v>1</v>
      </c>
      <c r="J37" s="2"/>
      <c r="K37" s="2">
        <v>100</v>
      </c>
      <c r="L37" s="2"/>
      <c r="M37" s="2"/>
      <c r="N37" s="2"/>
      <c r="O37" s="2"/>
      <c r="P37" s="22">
        <f>SUM(Tabela3234567[[#This Row],[Embal.]:[Ac. Dornic]])</f>
        <v>100</v>
      </c>
      <c r="Q37" s="7">
        <f>SUM(H37-P37)</f>
        <v>0</v>
      </c>
    </row>
    <row r="38" spans="1:17" x14ac:dyDescent="0.3">
      <c r="A38" s="1" t="s">
        <v>46</v>
      </c>
      <c r="B38" s="9"/>
      <c r="C38" s="9"/>
      <c r="D38" s="9">
        <v>360</v>
      </c>
      <c r="E38" s="9">
        <v>400</v>
      </c>
      <c r="F38" s="9">
        <v>400</v>
      </c>
      <c r="G38" s="9"/>
      <c r="H38" s="11">
        <f>SUM(B38:G38)</f>
        <v>1160</v>
      </c>
      <c r="I38" s="2">
        <v>6</v>
      </c>
      <c r="J38" s="2"/>
      <c r="K38" s="2">
        <v>70</v>
      </c>
      <c r="L38" s="2"/>
      <c r="M38" s="2"/>
      <c r="N38" s="2"/>
      <c r="O38" s="2"/>
      <c r="P38" s="22">
        <f>SUM(Tabela3234567[[#This Row],[Embal.]:[Ac. Dornic]])</f>
        <v>70</v>
      </c>
      <c r="Q38" s="7">
        <f>SUM(H38-P38)</f>
        <v>1090</v>
      </c>
    </row>
    <row r="39" spans="1:17" x14ac:dyDescent="0.3">
      <c r="A39" s="1" t="s">
        <v>53</v>
      </c>
      <c r="B39" s="9"/>
      <c r="C39" s="9"/>
      <c r="D39" s="9"/>
      <c r="E39" s="9"/>
      <c r="F39" s="9">
        <v>70</v>
      </c>
      <c r="G39" s="9"/>
      <c r="H39" s="11">
        <f>SUM(B39:G39)</f>
        <v>70</v>
      </c>
      <c r="I39" s="2">
        <v>1</v>
      </c>
      <c r="J39" s="2"/>
      <c r="K39" s="2">
        <v>70</v>
      </c>
      <c r="L39" s="2"/>
      <c r="M39" s="2"/>
      <c r="N39" s="2"/>
      <c r="O39" s="2"/>
      <c r="P39" s="22">
        <f>SUM(Tabela3234567[[#This Row],[Embal.]:[Ac. Dornic]])</f>
        <v>70</v>
      </c>
      <c r="Q39" s="7">
        <f>SUM(H39-P39)</f>
        <v>0</v>
      </c>
    </row>
    <row r="40" spans="1:17" x14ac:dyDescent="0.3">
      <c r="A40" s="1" t="s">
        <v>90</v>
      </c>
      <c r="B40" s="9"/>
      <c r="C40" s="9"/>
      <c r="D40" s="9">
        <v>150</v>
      </c>
      <c r="E40" s="9"/>
      <c r="F40" s="9"/>
      <c r="G40" s="9">
        <v>200</v>
      </c>
      <c r="H40" s="11">
        <f>SUM(B40:G40)</f>
        <v>350</v>
      </c>
      <c r="I40" s="2">
        <v>3</v>
      </c>
      <c r="J40" s="2"/>
      <c r="K40" s="2">
        <v>60</v>
      </c>
      <c r="L40" s="2"/>
      <c r="M40" s="2"/>
      <c r="N40" s="2"/>
      <c r="O40" s="2"/>
      <c r="P40" s="22">
        <f>SUM(Tabela3234567[[#This Row],[Embal.]:[Ac. Dornic]])</f>
        <v>60</v>
      </c>
      <c r="Q40" s="7">
        <f>SUM(H40-P40)</f>
        <v>290</v>
      </c>
    </row>
    <row r="41" spans="1:17" x14ac:dyDescent="0.3">
      <c r="A41" s="1" t="s">
        <v>170</v>
      </c>
      <c r="B41" s="9"/>
      <c r="C41" s="9"/>
      <c r="D41" s="9"/>
      <c r="E41" s="9"/>
      <c r="F41" s="9"/>
      <c r="G41" s="9">
        <v>50</v>
      </c>
      <c r="H41" s="11">
        <f>SUM(B41:G41)</f>
        <v>50</v>
      </c>
      <c r="I41" s="2">
        <v>1</v>
      </c>
      <c r="J41" s="2"/>
      <c r="K41" s="2">
        <v>50</v>
      </c>
      <c r="L41" s="2"/>
      <c r="M41" s="2"/>
      <c r="N41" s="2"/>
      <c r="O41" s="2"/>
      <c r="P41" s="22">
        <f>SUM(Tabela3234567[[#This Row],[Embal.]:[Ac. Dornic]])</f>
        <v>50</v>
      </c>
      <c r="Q41" s="7">
        <f>SUM(H41-P41)</f>
        <v>0</v>
      </c>
    </row>
    <row r="42" spans="1:17" x14ac:dyDescent="0.3">
      <c r="A42" s="1" t="s">
        <v>164</v>
      </c>
      <c r="B42" s="9"/>
      <c r="C42" s="9"/>
      <c r="D42" s="9"/>
      <c r="E42" s="9"/>
      <c r="F42" s="9"/>
      <c r="G42" s="9">
        <v>300</v>
      </c>
      <c r="H42" s="11">
        <f>SUM(B42:G42)</f>
        <v>300</v>
      </c>
      <c r="I42" s="2">
        <v>1</v>
      </c>
      <c r="J42" s="2"/>
      <c r="K42" s="2"/>
      <c r="L42" s="2"/>
      <c r="M42" s="2"/>
      <c r="N42" s="2"/>
      <c r="O42" s="2"/>
      <c r="P42" s="22">
        <f>SUM(Tabela3234567[[#This Row],[Embal.]:[Ac. Dornic]])</f>
        <v>0</v>
      </c>
      <c r="Q42" s="7">
        <f>SUM(H42-P42)</f>
        <v>300</v>
      </c>
    </row>
    <row r="43" spans="1:17" x14ac:dyDescent="0.3">
      <c r="A43" s="1" t="s">
        <v>166</v>
      </c>
      <c r="B43" s="9"/>
      <c r="C43" s="9"/>
      <c r="D43" s="9"/>
      <c r="E43" s="9"/>
      <c r="F43" s="9">
        <v>300</v>
      </c>
      <c r="G43" s="9">
        <v>300</v>
      </c>
      <c r="H43" s="11">
        <f>SUM(B43:G43)</f>
        <v>600</v>
      </c>
      <c r="I43" s="2">
        <v>2</v>
      </c>
      <c r="J43" s="2"/>
      <c r="K43" s="2"/>
      <c r="L43" s="2"/>
      <c r="M43" s="2"/>
      <c r="N43" s="2"/>
      <c r="O43" s="2"/>
      <c r="P43" s="22">
        <f>SUM(Tabela3234567[[#This Row],[Embal.]:[Ac. Dornic]])</f>
        <v>0</v>
      </c>
      <c r="Q43" s="7">
        <f>SUM(H43-P43)</f>
        <v>600</v>
      </c>
    </row>
    <row r="44" spans="1:17" x14ac:dyDescent="0.3">
      <c r="A44" s="1" t="s">
        <v>68</v>
      </c>
      <c r="B44" s="9">
        <v>200</v>
      </c>
      <c r="C44" s="9"/>
      <c r="D44" s="9"/>
      <c r="E44" s="9">
        <v>200</v>
      </c>
      <c r="F44" s="9">
        <v>200</v>
      </c>
      <c r="G44" s="9">
        <v>480</v>
      </c>
      <c r="H44" s="11">
        <f>SUM(B44:G44)</f>
        <v>1080</v>
      </c>
      <c r="I44" s="2">
        <v>6</v>
      </c>
      <c r="J44" s="2"/>
      <c r="K44" s="2"/>
      <c r="L44" s="2"/>
      <c r="M44" s="2"/>
      <c r="N44" s="2"/>
      <c r="O44" s="2"/>
      <c r="P44" s="13">
        <f>SUM(Tabela3234567[[#This Row],[Embal.]:[Ac. Dornic]])</f>
        <v>0</v>
      </c>
      <c r="Q44" s="7">
        <f>SUM(H44-P44)</f>
        <v>1080</v>
      </c>
    </row>
    <row r="45" spans="1:17" x14ac:dyDescent="0.3">
      <c r="A45" s="1" t="s">
        <v>105</v>
      </c>
      <c r="B45" s="9"/>
      <c r="C45" s="9"/>
      <c r="D45" s="9"/>
      <c r="E45" s="9"/>
      <c r="F45" s="9">
        <v>200</v>
      </c>
      <c r="G45" s="9"/>
      <c r="H45" s="11">
        <f>SUM(B45:G45)</f>
        <v>200</v>
      </c>
      <c r="I45" s="2">
        <v>1</v>
      </c>
      <c r="J45" s="2"/>
      <c r="K45" s="2"/>
      <c r="L45" s="2"/>
      <c r="M45" s="2"/>
      <c r="N45" s="2"/>
      <c r="O45" s="2"/>
      <c r="P45" s="22">
        <f>SUM(Tabela3234567[[#This Row],[Embal.]:[Ac. Dornic]])</f>
        <v>0</v>
      </c>
      <c r="Q45" s="7">
        <f>SUM(H45-P45)</f>
        <v>200</v>
      </c>
    </row>
    <row r="46" spans="1:17" ht="28.8" x14ac:dyDescent="0.3">
      <c r="A46" s="1" t="s">
        <v>10</v>
      </c>
      <c r="B46" s="9">
        <v>50</v>
      </c>
      <c r="C46" s="9"/>
      <c r="D46" s="9">
        <v>80</v>
      </c>
      <c r="E46" s="9"/>
      <c r="F46" s="9">
        <v>150</v>
      </c>
      <c r="G46" s="9"/>
      <c r="H46" s="11">
        <f>SUM(B46:G46)</f>
        <v>280</v>
      </c>
      <c r="I46" s="2">
        <v>3</v>
      </c>
      <c r="J46" s="2"/>
      <c r="K46" s="2"/>
      <c r="L46" s="2"/>
      <c r="M46" s="2"/>
      <c r="N46" s="2"/>
      <c r="O46" s="2"/>
      <c r="P46" s="13">
        <f>SUM(Tabela3234567[[#This Row],[Embal.]:[Ac. Dornic]])</f>
        <v>0</v>
      </c>
      <c r="Q46" s="7">
        <f>SUM(H46-P46)</f>
        <v>280</v>
      </c>
    </row>
    <row r="47" spans="1:17" x14ac:dyDescent="0.3">
      <c r="A47" s="1" t="s">
        <v>79</v>
      </c>
      <c r="B47" s="9"/>
      <c r="C47" s="9"/>
      <c r="D47" s="9"/>
      <c r="E47" s="9"/>
      <c r="F47" s="9"/>
      <c r="G47" s="9">
        <v>150</v>
      </c>
      <c r="H47" s="11">
        <f>SUM(B47:G47)</f>
        <v>150</v>
      </c>
      <c r="I47" s="2">
        <v>1</v>
      </c>
      <c r="J47" s="2"/>
      <c r="K47" s="2"/>
      <c r="L47" s="2"/>
      <c r="M47" s="2"/>
      <c r="N47" s="2"/>
      <c r="O47" s="2"/>
      <c r="P47" s="22">
        <f>SUM(Tabela3234567[[#This Row],[Embal.]:[Ac. Dornic]])</f>
        <v>0</v>
      </c>
      <c r="Q47" s="7">
        <f>SUM(H47-P47)</f>
        <v>150</v>
      </c>
    </row>
    <row r="48" spans="1:17" x14ac:dyDescent="0.3">
      <c r="A48" s="1" t="s">
        <v>16</v>
      </c>
      <c r="B48" s="9"/>
      <c r="C48" s="9">
        <v>300</v>
      </c>
      <c r="D48" s="9"/>
      <c r="E48" s="9"/>
      <c r="F48" s="9"/>
      <c r="G48" s="9"/>
      <c r="H48" s="11">
        <f>SUM(B48:G48)</f>
        <v>300</v>
      </c>
      <c r="I48" s="2">
        <v>1</v>
      </c>
      <c r="J48" s="2"/>
      <c r="K48" s="2"/>
      <c r="L48" s="2"/>
      <c r="M48" s="2"/>
      <c r="N48" s="2"/>
      <c r="O48" s="2"/>
      <c r="P48" s="22">
        <f>SUM(Tabela3234567[[#This Row],[Embal.]:[Ac. Dornic]])</f>
        <v>0</v>
      </c>
      <c r="Q48" s="7">
        <f>SUM(H48-P48)</f>
        <v>300</v>
      </c>
    </row>
    <row r="49" spans="1:17" x14ac:dyDescent="0.3">
      <c r="A49" s="1" t="s">
        <v>17</v>
      </c>
      <c r="B49" s="9"/>
      <c r="C49" s="9">
        <v>200</v>
      </c>
      <c r="D49" s="9">
        <v>100</v>
      </c>
      <c r="E49" s="9">
        <v>200</v>
      </c>
      <c r="F49" s="9">
        <v>200</v>
      </c>
      <c r="G49" s="9">
        <v>200</v>
      </c>
      <c r="H49" s="11">
        <f>SUM(B49:G49)</f>
        <v>900</v>
      </c>
      <c r="I49" s="2">
        <v>5</v>
      </c>
      <c r="J49" s="2"/>
      <c r="K49" s="2"/>
      <c r="L49" s="2"/>
      <c r="M49" s="2"/>
      <c r="N49" s="2"/>
      <c r="O49" s="2"/>
      <c r="P49" s="13">
        <f>SUM(Tabela3234567[[#This Row],[Embal.]:[Ac. Dornic]])</f>
        <v>0</v>
      </c>
      <c r="Q49" s="7">
        <f>SUM(H49-P49)</f>
        <v>900</v>
      </c>
    </row>
    <row r="50" spans="1:17" x14ac:dyDescent="0.3">
      <c r="A50" s="39" t="s">
        <v>42</v>
      </c>
      <c r="B50" s="9"/>
      <c r="C50" s="9"/>
      <c r="D50" s="9">
        <v>100</v>
      </c>
      <c r="E50" s="9"/>
      <c r="F50" s="9"/>
      <c r="G50" s="9"/>
      <c r="H50" s="11">
        <f>SUM(B50:G50)</f>
        <v>100</v>
      </c>
      <c r="I50" s="2">
        <v>1</v>
      </c>
      <c r="J50" s="2"/>
      <c r="K50" s="2"/>
      <c r="L50" s="2"/>
      <c r="M50" s="2"/>
      <c r="N50" s="2"/>
      <c r="O50" s="2"/>
      <c r="P50" s="22">
        <f>SUM(Tabela3234567[[#This Row],[Embal.]:[Ac. Dornic]])</f>
        <v>0</v>
      </c>
      <c r="Q50" s="7">
        <f>SUM(H50-P50)</f>
        <v>100</v>
      </c>
    </row>
    <row r="51" spans="1:17" x14ac:dyDescent="0.3">
      <c r="A51" s="39" t="s">
        <v>89</v>
      </c>
      <c r="B51" s="9"/>
      <c r="C51" s="9"/>
      <c r="D51" s="9">
        <v>80</v>
      </c>
      <c r="E51" s="9"/>
      <c r="F51" s="9"/>
      <c r="G51" s="9"/>
      <c r="H51" s="11">
        <f>SUM(B51:G51)</f>
        <v>80</v>
      </c>
      <c r="I51" s="2">
        <v>1</v>
      </c>
      <c r="J51" s="2"/>
      <c r="K51" s="2"/>
      <c r="L51" s="2"/>
      <c r="M51" s="2"/>
      <c r="N51" s="2"/>
      <c r="O51" s="2"/>
      <c r="P51" s="22">
        <f>SUM(Tabela3234567[[#This Row],[Embal.]:[Ac. Dornic]])</f>
        <v>0</v>
      </c>
      <c r="Q51" s="7">
        <f>SUM(H51-P51)</f>
        <v>80</v>
      </c>
    </row>
    <row r="52" spans="1:17" x14ac:dyDescent="0.3">
      <c r="A52" s="1" t="s">
        <v>146</v>
      </c>
      <c r="B52" s="9"/>
      <c r="C52" s="9"/>
      <c r="D52" s="9"/>
      <c r="E52" s="9"/>
      <c r="F52" s="9">
        <v>400</v>
      </c>
      <c r="G52" s="9"/>
      <c r="H52" s="11">
        <f>SUM(B52:G52)</f>
        <v>400</v>
      </c>
      <c r="I52" s="2">
        <v>2</v>
      </c>
      <c r="J52" s="2"/>
      <c r="K52" s="2"/>
      <c r="L52" s="2"/>
      <c r="M52" s="2"/>
      <c r="N52" s="2"/>
      <c r="O52" s="2"/>
      <c r="P52" s="22">
        <f>SUM(Tabela3234567[[#This Row],[Embal.]:[Ac. Dornic]])</f>
        <v>0</v>
      </c>
      <c r="Q52" s="7">
        <f>SUM(H52-P52)</f>
        <v>400</v>
      </c>
    </row>
    <row r="53" spans="1:17" x14ac:dyDescent="0.3">
      <c r="A53" s="1" t="s">
        <v>168</v>
      </c>
      <c r="B53" s="9"/>
      <c r="C53" s="9"/>
      <c r="D53" s="9"/>
      <c r="E53" s="9"/>
      <c r="F53" s="9"/>
      <c r="G53" s="9">
        <v>600</v>
      </c>
      <c r="H53" s="11">
        <f>SUM(B53:G53)</f>
        <v>600</v>
      </c>
      <c r="I53" s="2">
        <v>2</v>
      </c>
      <c r="J53" s="2"/>
      <c r="K53" s="2"/>
      <c r="L53" s="2"/>
      <c r="M53" s="2"/>
      <c r="N53" s="2"/>
      <c r="O53" s="2"/>
      <c r="P53" s="22">
        <f>SUM(Tabela3234567[[#This Row],[Embal.]:[Ac. Dornic]])</f>
        <v>0</v>
      </c>
      <c r="Q53" s="7">
        <f>SUM(H53-P53)</f>
        <v>600</v>
      </c>
    </row>
    <row r="54" spans="1:17" x14ac:dyDescent="0.3">
      <c r="A54" s="1" t="s">
        <v>100</v>
      </c>
      <c r="B54" s="9">
        <v>400</v>
      </c>
      <c r="C54" s="9"/>
      <c r="D54" s="9"/>
      <c r="E54" s="9"/>
      <c r="F54" s="9"/>
      <c r="G54" s="9"/>
      <c r="H54" s="11">
        <f>SUM(B54:G54)</f>
        <v>400</v>
      </c>
      <c r="I54" s="2">
        <v>2</v>
      </c>
      <c r="J54" s="2"/>
      <c r="K54" s="2"/>
      <c r="L54" s="2"/>
      <c r="M54" s="2"/>
      <c r="N54" s="2"/>
      <c r="O54" s="2"/>
      <c r="P54" s="22">
        <f>SUM(Tabela3234567[[#This Row],[Embal.]:[Ac. Dornic]])</f>
        <v>0</v>
      </c>
      <c r="Q54" s="7">
        <f>SUM(H54-P54)</f>
        <v>400</v>
      </c>
    </row>
    <row r="55" spans="1:17" x14ac:dyDescent="0.3">
      <c r="A55" s="1" t="s">
        <v>70</v>
      </c>
      <c r="B55" s="9"/>
      <c r="C55" s="9"/>
      <c r="D55" s="9">
        <v>520</v>
      </c>
      <c r="E55" s="9"/>
      <c r="F55" s="9"/>
      <c r="G55" s="9"/>
      <c r="H55" s="11">
        <f>SUM(B55:G55)</f>
        <v>520</v>
      </c>
      <c r="I55" s="2">
        <v>3</v>
      </c>
      <c r="J55" s="2"/>
      <c r="K55" s="2"/>
      <c r="L55" s="2"/>
      <c r="M55" s="2"/>
      <c r="N55" s="2"/>
      <c r="O55" s="2"/>
      <c r="P55" s="22">
        <f>SUM(Tabela3234567[[#This Row],[Embal.]:[Ac. Dornic]])</f>
        <v>0</v>
      </c>
      <c r="Q55" s="7">
        <f>SUM(H55-P55)</f>
        <v>520</v>
      </c>
    </row>
    <row r="56" spans="1:17" x14ac:dyDescent="0.3">
      <c r="A56" s="1" t="s">
        <v>169</v>
      </c>
      <c r="B56" s="9"/>
      <c r="C56" s="9">
        <v>1300</v>
      </c>
      <c r="D56" s="9">
        <v>600</v>
      </c>
      <c r="E56" s="9"/>
      <c r="F56" s="9">
        <v>80</v>
      </c>
      <c r="G56" s="9"/>
      <c r="H56" s="11">
        <f>SUM(B56:G56)</f>
        <v>1980</v>
      </c>
      <c r="I56" s="2">
        <v>7</v>
      </c>
      <c r="J56" s="2"/>
      <c r="K56" s="2"/>
      <c r="L56" s="2"/>
      <c r="M56" s="2"/>
      <c r="N56" s="2"/>
      <c r="O56" s="2"/>
      <c r="P56" s="22">
        <f>SUM(Tabela3234567[[#This Row],[Embal.]:[Ac. Dornic]])</f>
        <v>0</v>
      </c>
      <c r="Q56" s="7">
        <f>SUM(H56-P56)</f>
        <v>1980</v>
      </c>
    </row>
    <row r="57" spans="1:17" x14ac:dyDescent="0.3">
      <c r="A57" s="1" t="s">
        <v>64</v>
      </c>
      <c r="B57" s="9"/>
      <c r="C57" s="9"/>
      <c r="D57" s="9"/>
      <c r="E57" s="9"/>
      <c r="F57" s="9">
        <v>200</v>
      </c>
      <c r="G57" s="9">
        <v>200</v>
      </c>
      <c r="H57" s="11">
        <f>SUM(B57:G57)</f>
        <v>400</v>
      </c>
      <c r="I57" s="2">
        <v>2</v>
      </c>
      <c r="J57" s="2"/>
      <c r="K57" s="2"/>
      <c r="L57" s="2"/>
      <c r="M57" s="2"/>
      <c r="N57" s="2"/>
      <c r="O57" s="2"/>
      <c r="P57" s="22">
        <f>SUM(Tabela3234567[[#This Row],[Embal.]:[Ac. Dornic]])</f>
        <v>0</v>
      </c>
      <c r="Q57" s="7">
        <f>SUM(H57-P57)</f>
        <v>400</v>
      </c>
    </row>
    <row r="58" spans="1:17" x14ac:dyDescent="0.3">
      <c r="A58" s="1" t="s">
        <v>144</v>
      </c>
      <c r="B58" s="9"/>
      <c r="C58" s="9">
        <v>100</v>
      </c>
      <c r="D58" s="9"/>
      <c r="E58" s="9"/>
      <c r="F58" s="9"/>
      <c r="G58" s="9"/>
      <c r="H58" s="11">
        <f>SUM(B58:G58)</f>
        <v>100</v>
      </c>
      <c r="I58" s="2">
        <v>1</v>
      </c>
      <c r="J58" s="2"/>
      <c r="K58" s="2"/>
      <c r="L58" s="2"/>
      <c r="M58" s="2"/>
      <c r="N58" s="2"/>
      <c r="O58" s="2"/>
      <c r="P58" s="13">
        <f>SUM(Tabela3234567[[#This Row],[Embal.]:[Ac. Dornic]])</f>
        <v>0</v>
      </c>
      <c r="Q58" s="7">
        <f>SUM(H58-P58)</f>
        <v>100</v>
      </c>
    </row>
    <row r="59" spans="1:17" x14ac:dyDescent="0.3">
      <c r="A59" s="1" t="s">
        <v>159</v>
      </c>
      <c r="B59" s="9"/>
      <c r="C59" s="9"/>
      <c r="D59" s="9"/>
      <c r="E59" s="9"/>
      <c r="F59" s="9">
        <v>400</v>
      </c>
      <c r="G59" s="9"/>
      <c r="H59" s="11">
        <f>SUM(B59:G59)</f>
        <v>400</v>
      </c>
      <c r="I59" s="2">
        <v>4</v>
      </c>
      <c r="J59" s="2"/>
      <c r="K59" s="2"/>
      <c r="L59" s="2"/>
      <c r="M59" s="2"/>
      <c r="N59" s="2"/>
      <c r="O59" s="2"/>
      <c r="P59" s="22">
        <f>SUM(Tabela3234567[[#This Row],[Embal.]:[Ac. Dornic]])</f>
        <v>0</v>
      </c>
      <c r="Q59" s="7">
        <f>SUM(H59-P59)</f>
        <v>400</v>
      </c>
    </row>
    <row r="60" spans="1:17" x14ac:dyDescent="0.3">
      <c r="A60" s="17"/>
      <c r="B60" s="18">
        <f>SUM(B3:B59)</f>
        <v>3650</v>
      </c>
      <c r="C60" s="18">
        <f>SUM(C3:C59)</f>
        <v>9330</v>
      </c>
      <c r="D60" s="18">
        <f>SUM(D3:D59)</f>
        <v>9000</v>
      </c>
      <c r="E60" s="18">
        <f t="shared" ref="E60:F60" si="0">SUM(E3:E59)</f>
        <v>6680</v>
      </c>
      <c r="F60" s="18">
        <f t="shared" si="0"/>
        <v>13470</v>
      </c>
      <c r="G60" s="18">
        <f>SUM(G3:G59)</f>
        <v>9280</v>
      </c>
      <c r="H60" s="25">
        <f>SUM(H3:H59)</f>
        <v>51410</v>
      </c>
      <c r="I60" s="19">
        <f>SUM(I3:I59)</f>
        <v>259</v>
      </c>
      <c r="J60" s="19">
        <f>SUM(J3:J59)</f>
        <v>0</v>
      </c>
      <c r="K60" s="19">
        <f>SUM(K3:K59)</f>
        <v>16530</v>
      </c>
      <c r="L60" s="19">
        <f>SUM(L3:L59)</f>
        <v>0</v>
      </c>
      <c r="M60" s="19">
        <f>SUM(M3:M59)</f>
        <v>0</v>
      </c>
      <c r="N60" s="19">
        <f>SUM(N3:N59)</f>
        <v>0</v>
      </c>
      <c r="O60" s="19">
        <f>SUM(O3:O59)</f>
        <v>840</v>
      </c>
      <c r="P60" s="23">
        <f>SUM(P3:P59)</f>
        <v>17370</v>
      </c>
      <c r="Q60" s="24">
        <f>SUM(Q3:Q59)</f>
        <v>34040</v>
      </c>
    </row>
  </sheetData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EE06F-0A5F-4ADC-8730-A8821A613DD2}">
  <dimension ref="A1:T98"/>
  <sheetViews>
    <sheetView tabSelected="1" zoomScaleNormal="100" workbookViewId="0">
      <selection activeCell="N16" sqref="N16"/>
    </sheetView>
  </sheetViews>
  <sheetFormatPr defaultRowHeight="14.4" x14ac:dyDescent="0.3"/>
  <cols>
    <col min="1" max="1" width="37.44140625" customWidth="1"/>
    <col min="2" max="3" width="7.5546875" customWidth="1"/>
    <col min="4" max="8" width="7.88671875" customWidth="1"/>
    <col min="9" max="9" width="7.109375" customWidth="1"/>
    <col min="10" max="11" width="11.109375" customWidth="1"/>
    <col min="12" max="12" width="10.44140625" customWidth="1"/>
    <col min="13" max="18" width="8.5546875" customWidth="1"/>
    <col min="19" max="19" width="12.5546875" customWidth="1"/>
    <col min="20" max="20" width="16.88671875" style="4" customWidth="1"/>
  </cols>
  <sheetData>
    <row r="1" spans="1:20" ht="29.25" customHeight="1" x14ac:dyDescent="0.55000000000000004">
      <c r="A1" s="38" t="s">
        <v>171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s="3" customFormat="1" ht="35.25" customHeight="1" x14ac:dyDescent="0.3">
      <c r="A2" s="34" t="s">
        <v>0</v>
      </c>
      <c r="B2" s="5" t="s">
        <v>175</v>
      </c>
      <c r="C2" s="5" t="s">
        <v>176</v>
      </c>
      <c r="D2" s="5" t="s">
        <v>177</v>
      </c>
      <c r="E2" s="5" t="s">
        <v>178</v>
      </c>
      <c r="F2" s="5" t="s">
        <v>186</v>
      </c>
      <c r="G2" s="5" t="s">
        <v>187</v>
      </c>
      <c r="H2" s="5" t="s">
        <v>188</v>
      </c>
      <c r="I2" s="5" t="s">
        <v>189</v>
      </c>
      <c r="J2" s="35" t="s">
        <v>8</v>
      </c>
      <c r="K2" s="35" t="s">
        <v>9</v>
      </c>
      <c r="L2" s="35" t="s">
        <v>126</v>
      </c>
      <c r="M2" s="6" t="s">
        <v>1</v>
      </c>
      <c r="N2" s="6" t="s">
        <v>2</v>
      </c>
      <c r="O2" s="6" t="s">
        <v>3</v>
      </c>
      <c r="P2" s="6" t="s">
        <v>4</v>
      </c>
      <c r="Q2" s="29" t="s">
        <v>93</v>
      </c>
      <c r="R2" s="6" t="s">
        <v>5</v>
      </c>
      <c r="S2" s="36" t="s">
        <v>7</v>
      </c>
      <c r="T2" s="14" t="s">
        <v>6</v>
      </c>
    </row>
    <row r="3" spans="1:20" x14ac:dyDescent="0.3">
      <c r="A3" s="1" t="s">
        <v>164</v>
      </c>
      <c r="B3" s="9">
        <v>400</v>
      </c>
      <c r="C3" s="9"/>
      <c r="D3" s="9">
        <v>400</v>
      </c>
      <c r="E3" s="9"/>
      <c r="F3" s="9">
        <v>360</v>
      </c>
      <c r="G3" s="9"/>
      <c r="H3" s="9"/>
      <c r="I3" s="9"/>
      <c r="J3" s="11">
        <f>SUM(B3:I3)</f>
        <v>1160</v>
      </c>
      <c r="K3" s="2">
        <v>6</v>
      </c>
      <c r="L3" s="11"/>
      <c r="M3" s="2"/>
      <c r="N3" s="2"/>
      <c r="O3" s="2"/>
      <c r="P3" s="2"/>
      <c r="Q3" s="2"/>
      <c r="R3" s="2"/>
      <c r="S3" s="13">
        <f>SUM(Tabela323456[[#This Row],[Embal.]:[Ac. Dornic]])</f>
        <v>0</v>
      </c>
      <c r="T3" s="7">
        <f>SUM(J3-S3)</f>
        <v>1160</v>
      </c>
    </row>
    <row r="4" spans="1:20" ht="18" customHeight="1" x14ac:dyDescent="0.3">
      <c r="A4" s="1" t="s">
        <v>141</v>
      </c>
      <c r="B4" s="9"/>
      <c r="C4" s="9"/>
      <c r="D4" s="9">
        <v>400</v>
      </c>
      <c r="E4" s="9"/>
      <c r="F4" s="9">
        <v>180</v>
      </c>
      <c r="G4" s="9"/>
      <c r="H4" s="9"/>
      <c r="I4" s="9"/>
      <c r="J4" s="11">
        <f>SUM(B4:I4)</f>
        <v>580</v>
      </c>
      <c r="K4" s="2">
        <v>3</v>
      </c>
      <c r="L4" s="11"/>
      <c r="M4" s="2"/>
      <c r="N4" s="2"/>
      <c r="O4" s="2"/>
      <c r="P4" s="2"/>
      <c r="Q4" s="2"/>
      <c r="R4" s="2"/>
      <c r="S4" s="22">
        <f>SUM(Tabela323456[[#This Row],[Embal.]:[Ac. Dornic]])</f>
        <v>0</v>
      </c>
      <c r="T4" s="7">
        <f>SUM(J4-S4)</f>
        <v>580</v>
      </c>
    </row>
    <row r="5" spans="1:20" ht="28.8" x14ac:dyDescent="0.3">
      <c r="A5" s="1" t="s">
        <v>151</v>
      </c>
      <c r="B5" s="9"/>
      <c r="C5" s="9">
        <v>280</v>
      </c>
      <c r="D5" s="9"/>
      <c r="E5" s="9"/>
      <c r="F5" s="9"/>
      <c r="G5" s="9"/>
      <c r="H5" s="9"/>
      <c r="I5" s="9"/>
      <c r="J5" s="11">
        <f>SUM(B5:I5)</f>
        <v>280</v>
      </c>
      <c r="K5" s="2">
        <v>2</v>
      </c>
      <c r="L5" s="11"/>
      <c r="M5" s="2"/>
      <c r="N5" s="2">
        <v>160</v>
      </c>
      <c r="O5" s="2"/>
      <c r="P5" s="2"/>
      <c r="Q5" s="2"/>
      <c r="R5" s="2"/>
      <c r="S5" s="22">
        <f>SUM(Tabela323456[[#This Row],[Embal.]:[Ac. Dornic]])</f>
        <v>160</v>
      </c>
      <c r="T5" s="7">
        <f>SUM(J5-S5)</f>
        <v>120</v>
      </c>
    </row>
    <row r="6" spans="1:20" x14ac:dyDescent="0.3">
      <c r="A6" s="1" t="s">
        <v>160</v>
      </c>
      <c r="B6" s="9"/>
      <c r="C6" s="9"/>
      <c r="D6" s="9"/>
      <c r="E6" s="9"/>
      <c r="F6" s="9">
        <v>300</v>
      </c>
      <c r="G6" s="9"/>
      <c r="H6" s="9"/>
      <c r="I6" s="9"/>
      <c r="J6" s="11">
        <f>SUM(B6:I6)</f>
        <v>300</v>
      </c>
      <c r="K6" s="2">
        <v>1</v>
      </c>
      <c r="L6" s="11"/>
      <c r="M6" s="2"/>
      <c r="N6" s="2"/>
      <c r="O6" s="2"/>
      <c r="P6" s="2"/>
      <c r="Q6" s="2"/>
      <c r="R6" s="2"/>
      <c r="S6" s="22">
        <f>SUM(Tabela323456[[#This Row],[Embal.]:[Ac. Dornic]])</f>
        <v>0</v>
      </c>
      <c r="T6" s="7">
        <f>SUM(J6-S6)</f>
        <v>300</v>
      </c>
    </row>
    <row r="7" spans="1:20" x14ac:dyDescent="0.3">
      <c r="A7" s="1" t="s">
        <v>162</v>
      </c>
      <c r="B7" s="9"/>
      <c r="C7" s="9"/>
      <c r="D7" s="9">
        <v>300</v>
      </c>
      <c r="E7" s="9"/>
      <c r="F7" s="9"/>
      <c r="G7" s="9"/>
      <c r="H7" s="9"/>
      <c r="I7" s="9"/>
      <c r="J7" s="11">
        <f>SUM(B7:I7)</f>
        <v>300</v>
      </c>
      <c r="K7" s="2">
        <v>1</v>
      </c>
      <c r="L7" s="11"/>
      <c r="M7" s="2"/>
      <c r="N7" s="2"/>
      <c r="O7" s="2"/>
      <c r="P7" s="2"/>
      <c r="Q7" s="2"/>
      <c r="R7" s="2"/>
      <c r="S7" s="22">
        <f>SUM(Tabela323456[[#This Row],[Embal.]:[Ac. Dornic]])</f>
        <v>0</v>
      </c>
      <c r="T7" s="7">
        <f>SUM(J7-S7)</f>
        <v>300</v>
      </c>
    </row>
    <row r="8" spans="1:20" ht="18" customHeight="1" x14ac:dyDescent="0.3">
      <c r="A8" s="1" t="s">
        <v>12</v>
      </c>
      <c r="B8" s="9"/>
      <c r="C8" s="9"/>
      <c r="D8" s="9">
        <v>200</v>
      </c>
      <c r="E8" s="9"/>
      <c r="F8" s="9"/>
      <c r="G8" s="9"/>
      <c r="H8" s="9"/>
      <c r="I8" s="9"/>
      <c r="J8" s="11">
        <f>SUM(B8:I8)</f>
        <v>200</v>
      </c>
      <c r="K8" s="2">
        <v>1</v>
      </c>
      <c r="L8" s="11"/>
      <c r="M8" s="2"/>
      <c r="N8" s="2"/>
      <c r="O8" s="2"/>
      <c r="P8" s="2"/>
      <c r="Q8" s="2"/>
      <c r="R8" s="2"/>
      <c r="S8" s="22">
        <f>SUM(Tabela323456[[#This Row],[Embal.]:[Ac. Dornic]])</f>
        <v>0</v>
      </c>
      <c r="T8" s="7">
        <f>SUM(J8-S8)</f>
        <v>200</v>
      </c>
    </row>
    <row r="9" spans="1:20" ht="18" customHeight="1" x14ac:dyDescent="0.3">
      <c r="A9" s="1" t="s">
        <v>46</v>
      </c>
      <c r="B9" s="9"/>
      <c r="C9" s="9"/>
      <c r="D9" s="9">
        <v>200</v>
      </c>
      <c r="E9" s="9"/>
      <c r="F9" s="9"/>
      <c r="G9" s="9"/>
      <c r="H9" s="9"/>
      <c r="I9" s="9"/>
      <c r="J9" s="11">
        <f>SUM(B9:I9)</f>
        <v>200</v>
      </c>
      <c r="K9" s="2">
        <v>1</v>
      </c>
      <c r="L9" s="11"/>
      <c r="M9" s="2"/>
      <c r="N9" s="2"/>
      <c r="O9" s="2"/>
      <c r="P9" s="2"/>
      <c r="Q9" s="2"/>
      <c r="R9" s="2"/>
      <c r="S9" s="22">
        <f>SUM(Tabela323456[[#This Row],[Embal.]:[Ac. Dornic]])</f>
        <v>0</v>
      </c>
      <c r="T9" s="7">
        <f>SUM(J9-S9)</f>
        <v>200</v>
      </c>
    </row>
    <row r="10" spans="1:20" ht="18" customHeight="1" x14ac:dyDescent="0.3">
      <c r="A10" s="1" t="s">
        <v>68</v>
      </c>
      <c r="B10" s="9">
        <v>200</v>
      </c>
      <c r="C10" s="9"/>
      <c r="D10" s="9"/>
      <c r="E10" s="9"/>
      <c r="F10" s="9"/>
      <c r="G10" s="9"/>
      <c r="H10" s="9"/>
      <c r="I10" s="9"/>
      <c r="J10" s="11">
        <f>SUM(B10:I10)</f>
        <v>200</v>
      </c>
      <c r="K10" s="2">
        <v>1</v>
      </c>
      <c r="L10" s="12"/>
      <c r="M10" s="2"/>
      <c r="N10" s="2"/>
      <c r="O10" s="2"/>
      <c r="P10" s="2"/>
      <c r="Q10" s="2"/>
      <c r="R10" s="2"/>
      <c r="S10" s="13">
        <f>SUM(Tabela323456[[#This Row],[Embal.]:[Ac. Dornic]])</f>
        <v>0</v>
      </c>
      <c r="T10" s="7">
        <f>SUM(J10-S10)</f>
        <v>200</v>
      </c>
    </row>
    <row r="11" spans="1:20" x14ac:dyDescent="0.3">
      <c r="A11" s="1" t="s">
        <v>59</v>
      </c>
      <c r="B11" s="9"/>
      <c r="C11" s="9"/>
      <c r="D11" s="9"/>
      <c r="E11" s="9">
        <v>180</v>
      </c>
      <c r="F11" s="9"/>
      <c r="G11" s="9"/>
      <c r="H11" s="9"/>
      <c r="I11" s="9"/>
      <c r="J11" s="11">
        <f>SUM(B11:I11)</f>
        <v>180</v>
      </c>
      <c r="K11" s="2">
        <v>1</v>
      </c>
      <c r="L11" s="12"/>
      <c r="M11" s="2"/>
      <c r="N11" s="2"/>
      <c r="O11" s="2"/>
      <c r="P11" s="2"/>
      <c r="Q11" s="2"/>
      <c r="R11" s="2"/>
      <c r="S11" s="22">
        <f>SUM(Tabela323456[[#This Row],[Embal.]:[Ac. Dornic]])</f>
        <v>0</v>
      </c>
      <c r="T11" s="7">
        <f>SUM(J11-S11)</f>
        <v>180</v>
      </c>
    </row>
    <row r="12" spans="1:20" ht="18" customHeight="1" x14ac:dyDescent="0.3">
      <c r="A12" s="1" t="s">
        <v>75</v>
      </c>
      <c r="B12" s="9">
        <v>220</v>
      </c>
      <c r="C12" s="9"/>
      <c r="D12" s="9"/>
      <c r="E12" s="9"/>
      <c r="F12" s="9"/>
      <c r="G12" s="9"/>
      <c r="H12" s="9"/>
      <c r="I12" s="9"/>
      <c r="J12" s="11">
        <f>SUM(B12:I12)</f>
        <v>220</v>
      </c>
      <c r="K12" s="2">
        <v>1</v>
      </c>
      <c r="L12" s="12"/>
      <c r="M12" s="2"/>
      <c r="N12" s="2"/>
      <c r="O12" s="2"/>
      <c r="P12" s="2"/>
      <c r="Q12" s="2"/>
      <c r="R12" s="2"/>
      <c r="S12" s="13">
        <f>SUM(Tabela323456[[#This Row],[Embal.]:[Ac. Dornic]])</f>
        <v>0</v>
      </c>
      <c r="T12" s="7">
        <f>SUM(J12-S12)</f>
        <v>220</v>
      </c>
    </row>
    <row r="13" spans="1:20" ht="18" customHeight="1" x14ac:dyDescent="0.3">
      <c r="A13" s="1" t="s">
        <v>22</v>
      </c>
      <c r="B13" s="9">
        <v>120</v>
      </c>
      <c r="C13" s="9">
        <v>250</v>
      </c>
      <c r="D13" s="9"/>
      <c r="E13" s="9"/>
      <c r="F13" s="9"/>
      <c r="G13" s="9">
        <v>250</v>
      </c>
      <c r="H13" s="9"/>
      <c r="I13" s="9"/>
      <c r="J13" s="11">
        <f>SUM(B13:I13)</f>
        <v>620</v>
      </c>
      <c r="K13" s="2">
        <v>3</v>
      </c>
      <c r="L13" s="11"/>
      <c r="M13" s="2"/>
      <c r="N13" s="2"/>
      <c r="O13" s="2"/>
      <c r="P13" s="2"/>
      <c r="Q13" s="2"/>
      <c r="R13" s="2"/>
      <c r="S13" s="22">
        <f>SUM(Tabela323456[[#This Row],[Embal.]:[Ac. Dornic]])</f>
        <v>0</v>
      </c>
      <c r="T13" s="7">
        <f>SUM(J13-S13)</f>
        <v>620</v>
      </c>
    </row>
    <row r="14" spans="1:20" x14ac:dyDescent="0.3">
      <c r="A14" s="1" t="s">
        <v>76</v>
      </c>
      <c r="B14" s="9"/>
      <c r="C14" s="9">
        <v>200</v>
      </c>
      <c r="D14" s="9"/>
      <c r="E14" s="9"/>
      <c r="F14" s="9"/>
      <c r="G14" s="9"/>
      <c r="H14" s="9"/>
      <c r="I14" s="9"/>
      <c r="J14" s="11">
        <f>SUM(B14:I14)</f>
        <v>200</v>
      </c>
      <c r="K14" s="2">
        <v>2</v>
      </c>
      <c r="L14" s="11"/>
      <c r="M14" s="2"/>
      <c r="N14" s="2"/>
      <c r="O14" s="2"/>
      <c r="P14" s="2"/>
      <c r="Q14" s="2"/>
      <c r="R14" s="2"/>
      <c r="S14" s="22">
        <f>SUM(Tabela323456[[#This Row],[Embal.]:[Ac. Dornic]])</f>
        <v>0</v>
      </c>
      <c r="T14" s="7">
        <f>SUM(J14-S14)</f>
        <v>200</v>
      </c>
    </row>
    <row r="15" spans="1:20" x14ac:dyDescent="0.3">
      <c r="A15" s="1" t="s">
        <v>167</v>
      </c>
      <c r="B15" s="9">
        <v>180</v>
      </c>
      <c r="C15" s="9"/>
      <c r="D15" s="9">
        <v>300</v>
      </c>
      <c r="E15" s="9"/>
      <c r="F15" s="9"/>
      <c r="G15" s="9"/>
      <c r="H15" s="9"/>
      <c r="I15" s="9"/>
      <c r="J15" s="11">
        <f>SUM(B15:I15)</f>
        <v>480</v>
      </c>
      <c r="K15" s="2">
        <v>3</v>
      </c>
      <c r="L15" s="11"/>
      <c r="M15" s="2"/>
      <c r="N15" s="10">
        <v>160</v>
      </c>
      <c r="O15" s="2"/>
      <c r="P15" s="2"/>
      <c r="Q15" s="2"/>
      <c r="R15" s="2"/>
      <c r="S15" s="13">
        <f>SUM(Tabela323456[[#This Row],[Embal.]:[Ac. Dornic]])</f>
        <v>160</v>
      </c>
      <c r="T15" s="7">
        <f>SUM(J15-S15)</f>
        <v>320</v>
      </c>
    </row>
    <row r="16" spans="1:20" x14ac:dyDescent="0.3">
      <c r="A16" s="1" t="s">
        <v>10</v>
      </c>
      <c r="B16" s="9">
        <v>100</v>
      </c>
      <c r="C16" s="9"/>
      <c r="D16" s="9">
        <v>60</v>
      </c>
      <c r="E16" s="9"/>
      <c r="F16" s="9">
        <v>50</v>
      </c>
      <c r="G16" s="9"/>
      <c r="H16" s="9"/>
      <c r="I16" s="9"/>
      <c r="J16" s="11">
        <f>SUM(B16:I16)</f>
        <v>210</v>
      </c>
      <c r="K16" s="2">
        <v>3</v>
      </c>
      <c r="L16" s="11"/>
      <c r="M16" s="2"/>
      <c r="N16" s="2"/>
      <c r="O16" s="2"/>
      <c r="P16" s="2"/>
      <c r="Q16" s="2"/>
      <c r="R16" s="2"/>
      <c r="S16" s="22">
        <f>SUM(Tabela323456[[#This Row],[Embal.]:[Ac. Dornic]])</f>
        <v>0</v>
      </c>
      <c r="T16" s="7">
        <f>SUM(J16-S16)</f>
        <v>210</v>
      </c>
    </row>
    <row r="17" spans="1:20" ht="18" customHeight="1" x14ac:dyDescent="0.3">
      <c r="A17" s="1" t="s">
        <v>145</v>
      </c>
      <c r="B17" s="9">
        <v>750</v>
      </c>
      <c r="C17" s="9"/>
      <c r="D17" s="9">
        <v>850</v>
      </c>
      <c r="E17" s="9"/>
      <c r="F17" s="9">
        <v>900</v>
      </c>
      <c r="G17" s="9"/>
      <c r="H17" s="9"/>
      <c r="I17" s="9"/>
      <c r="J17" s="11">
        <f>SUM(B17:I17)</f>
        <v>2500</v>
      </c>
      <c r="K17" s="2">
        <v>14</v>
      </c>
      <c r="L17" s="11"/>
      <c r="M17" s="2"/>
      <c r="N17" s="2">
        <v>150</v>
      </c>
      <c r="O17" s="2"/>
      <c r="P17" s="2"/>
      <c r="Q17" s="2"/>
      <c r="R17" s="2"/>
      <c r="S17" s="13">
        <f>SUM(Tabela323456[[#This Row],[Embal.]:[Ac. Dornic]])</f>
        <v>150</v>
      </c>
      <c r="T17" s="7">
        <f>SUM(J17-S17)</f>
        <v>2350</v>
      </c>
    </row>
    <row r="18" spans="1:20" ht="18" customHeight="1" x14ac:dyDescent="0.3">
      <c r="A18" s="1" t="s">
        <v>163</v>
      </c>
      <c r="B18" s="9"/>
      <c r="C18" s="9">
        <v>100</v>
      </c>
      <c r="D18" s="9"/>
      <c r="E18" s="9"/>
      <c r="F18" s="9"/>
      <c r="G18" s="9"/>
      <c r="H18" s="9"/>
      <c r="I18" s="9"/>
      <c r="J18" s="11">
        <f>SUM(B18:I18)</f>
        <v>100</v>
      </c>
      <c r="K18" s="2">
        <v>1</v>
      </c>
      <c r="L18" s="11"/>
      <c r="M18" s="2"/>
      <c r="N18" s="2"/>
      <c r="O18" s="2"/>
      <c r="P18" s="2"/>
      <c r="Q18" s="2"/>
      <c r="R18" s="2"/>
      <c r="S18" s="22">
        <f>SUM(Tabela323456[[#This Row],[Embal.]:[Ac. Dornic]])</f>
        <v>0</v>
      </c>
      <c r="T18" s="7">
        <f>SUM(J18-S18)</f>
        <v>100</v>
      </c>
    </row>
    <row r="19" spans="1:20" ht="16.5" customHeight="1" x14ac:dyDescent="0.3">
      <c r="A19" s="1" t="s">
        <v>57</v>
      </c>
      <c r="B19" s="9"/>
      <c r="C19" s="9">
        <v>200</v>
      </c>
      <c r="D19" s="9"/>
      <c r="E19" s="9"/>
      <c r="F19" s="9"/>
      <c r="G19" s="9"/>
      <c r="H19" s="9"/>
      <c r="I19" s="9"/>
      <c r="J19" s="11">
        <f>SUM(B19:I19)</f>
        <v>200</v>
      </c>
      <c r="K19" s="2">
        <v>1</v>
      </c>
      <c r="L19" s="11"/>
      <c r="M19" s="2"/>
      <c r="N19" s="2"/>
      <c r="O19" s="2"/>
      <c r="P19" s="2"/>
      <c r="Q19" s="2"/>
      <c r="R19" s="2"/>
      <c r="S19" s="13">
        <f>SUM(Tabela323456[[#This Row],[Embal.]:[Ac. Dornic]])</f>
        <v>0</v>
      </c>
      <c r="T19" s="7">
        <f>SUM(J19-S19)</f>
        <v>200</v>
      </c>
    </row>
    <row r="20" spans="1:20" x14ac:dyDescent="0.3">
      <c r="A20" s="1" t="s">
        <v>43</v>
      </c>
      <c r="B20" s="18">
        <v>150</v>
      </c>
      <c r="C20" s="9"/>
      <c r="D20" s="18"/>
      <c r="E20" s="18"/>
      <c r="F20" s="18">
        <v>250</v>
      </c>
      <c r="G20" s="18"/>
      <c r="H20" s="18"/>
      <c r="I20" s="18"/>
      <c r="J20" s="12">
        <f>SUM(B20:I20)</f>
        <v>400</v>
      </c>
      <c r="K20" s="2">
        <v>2</v>
      </c>
      <c r="L20" s="12"/>
      <c r="M20" s="19"/>
      <c r="N20" s="19"/>
      <c r="O20" s="19"/>
      <c r="P20" s="19"/>
      <c r="Q20" s="19"/>
      <c r="R20" s="19"/>
      <c r="S20" s="43">
        <f>SUM(Tabela323456[[#This Row],[Embal.]:[Ac. Dornic]])</f>
        <v>0</v>
      </c>
      <c r="T20" s="20">
        <f>SUM(J20-S20)</f>
        <v>400</v>
      </c>
    </row>
    <row r="21" spans="1:20" x14ac:dyDescent="0.3">
      <c r="A21" s="1" t="s">
        <v>87</v>
      </c>
      <c r="B21" s="9">
        <v>380</v>
      </c>
      <c r="C21" s="9"/>
      <c r="D21" s="9"/>
      <c r="E21" s="9"/>
      <c r="F21" s="9"/>
      <c r="G21" s="9"/>
      <c r="H21" s="9"/>
      <c r="I21" s="9"/>
      <c r="J21" s="11">
        <f>SUM(B21:I21)</f>
        <v>380</v>
      </c>
      <c r="K21" s="2">
        <v>2</v>
      </c>
      <c r="L21" s="12"/>
      <c r="M21" s="2"/>
      <c r="N21" s="2"/>
      <c r="O21" s="2"/>
      <c r="P21" s="2"/>
      <c r="Q21" s="2"/>
      <c r="R21" s="2"/>
      <c r="S21" s="13">
        <f>SUM(Tabela323456[[#This Row],[Embal.]:[Ac. Dornic]])</f>
        <v>0</v>
      </c>
      <c r="T21" s="7">
        <f>SUM(J21-S21)</f>
        <v>380</v>
      </c>
    </row>
    <row r="22" spans="1:20" ht="28.8" x14ac:dyDescent="0.3">
      <c r="A22" s="39" t="s">
        <v>172</v>
      </c>
      <c r="B22" s="9">
        <v>300</v>
      </c>
      <c r="C22" s="9"/>
      <c r="D22" s="9"/>
      <c r="E22" s="9"/>
      <c r="F22" s="9">
        <v>240</v>
      </c>
      <c r="G22" s="9"/>
      <c r="H22" s="9"/>
      <c r="I22" s="9"/>
      <c r="J22" s="11">
        <f>SUM(B22:I22)</f>
        <v>540</v>
      </c>
      <c r="K22" s="2">
        <v>3</v>
      </c>
      <c r="L22" s="12"/>
      <c r="M22" s="2"/>
      <c r="N22" s="2"/>
      <c r="O22" s="2"/>
      <c r="P22" s="2"/>
      <c r="Q22" s="2"/>
      <c r="R22" s="2"/>
      <c r="S22" s="13">
        <f>SUM(Tabela323456[[#This Row],[Embal.]:[Ac. Dornic]])</f>
        <v>0</v>
      </c>
      <c r="T22" s="7">
        <f>SUM(J22-S22)</f>
        <v>540</v>
      </c>
    </row>
    <row r="23" spans="1:20" x14ac:dyDescent="0.3">
      <c r="A23" s="39" t="s">
        <v>108</v>
      </c>
      <c r="B23" s="9"/>
      <c r="C23" s="9">
        <v>100</v>
      </c>
      <c r="D23" s="9"/>
      <c r="E23" s="9"/>
      <c r="F23" s="9"/>
      <c r="G23" s="9"/>
      <c r="H23" s="9"/>
      <c r="I23" s="9"/>
      <c r="J23" s="11">
        <f>SUM(B23:I23)</f>
        <v>100</v>
      </c>
      <c r="K23" s="2">
        <v>1</v>
      </c>
      <c r="L23" s="12"/>
      <c r="M23" s="2"/>
      <c r="N23" s="2"/>
      <c r="O23" s="2"/>
      <c r="P23" s="2"/>
      <c r="Q23" s="2"/>
      <c r="R23" s="2"/>
      <c r="S23" s="22">
        <f>SUM(Tabela323456[[#This Row],[Embal.]:[Ac. Dornic]])</f>
        <v>0</v>
      </c>
      <c r="T23" s="7">
        <f>SUM(J23-S23)</f>
        <v>100</v>
      </c>
    </row>
    <row r="24" spans="1:20" x14ac:dyDescent="0.3">
      <c r="A24" s="1" t="s">
        <v>158</v>
      </c>
      <c r="B24" s="9">
        <v>180</v>
      </c>
      <c r="C24" s="9"/>
      <c r="D24" s="9">
        <v>280</v>
      </c>
      <c r="E24" s="9"/>
      <c r="F24" s="9"/>
      <c r="G24" s="9"/>
      <c r="H24" s="9"/>
      <c r="I24" s="9"/>
      <c r="J24" s="11">
        <f>SUM(B24:I24)</f>
        <v>460</v>
      </c>
      <c r="K24" s="2">
        <v>3</v>
      </c>
      <c r="L24" s="12"/>
      <c r="M24" s="2"/>
      <c r="N24" s="2"/>
      <c r="O24" s="2"/>
      <c r="P24" s="2"/>
      <c r="Q24" s="2"/>
      <c r="R24" s="2"/>
      <c r="S24" s="22">
        <f>SUM(Tabela323456[[#This Row],[Embal.]:[Ac. Dornic]])</f>
        <v>0</v>
      </c>
      <c r="T24" s="7">
        <f>SUM(J24-S24)</f>
        <v>460</v>
      </c>
    </row>
    <row r="25" spans="1:20" ht="18" customHeight="1" x14ac:dyDescent="0.3">
      <c r="A25" s="1" t="s">
        <v>174</v>
      </c>
      <c r="B25" s="9">
        <v>220</v>
      </c>
      <c r="C25" s="9"/>
      <c r="D25" s="9"/>
      <c r="E25" s="9"/>
      <c r="F25" s="9"/>
      <c r="G25" s="9"/>
      <c r="H25" s="9"/>
      <c r="I25" s="9"/>
      <c r="J25" s="11">
        <f>SUM(B25:I25)</f>
        <v>220</v>
      </c>
      <c r="K25" s="2">
        <v>1</v>
      </c>
      <c r="L25" s="12"/>
      <c r="M25" s="2"/>
      <c r="N25" s="2"/>
      <c r="O25" s="2"/>
      <c r="P25" s="2"/>
      <c r="Q25" s="2"/>
      <c r="R25" s="2"/>
      <c r="S25" s="13">
        <f>SUM(Tabela323456[[#This Row],[Embal.]:[Ac. Dornic]])</f>
        <v>0</v>
      </c>
      <c r="T25" s="7">
        <f>SUM(J25-S25)</f>
        <v>220</v>
      </c>
    </row>
    <row r="26" spans="1:20" ht="18" customHeight="1" x14ac:dyDescent="0.3">
      <c r="A26" s="39" t="s">
        <v>181</v>
      </c>
      <c r="B26" s="9"/>
      <c r="C26" s="9"/>
      <c r="D26" s="9"/>
      <c r="E26" s="9"/>
      <c r="F26" s="9">
        <v>560</v>
      </c>
      <c r="G26" s="9"/>
      <c r="H26" s="9"/>
      <c r="I26" s="9"/>
      <c r="J26" s="11">
        <f>SUM(B26:I26)</f>
        <v>560</v>
      </c>
      <c r="K26" s="2">
        <v>3</v>
      </c>
      <c r="L26" s="12"/>
      <c r="M26" s="2"/>
      <c r="N26" s="2"/>
      <c r="O26" s="2"/>
      <c r="P26" s="2"/>
      <c r="Q26" s="2"/>
      <c r="R26" s="2"/>
      <c r="S26" s="22">
        <f>SUM(Tabela323456[[#This Row],[Embal.]:[Ac. Dornic]])</f>
        <v>0</v>
      </c>
      <c r="T26" s="7">
        <f>SUM(J26-S26)</f>
        <v>560</v>
      </c>
    </row>
    <row r="27" spans="1:20" ht="18" customHeight="1" x14ac:dyDescent="0.3">
      <c r="A27" s="39" t="s">
        <v>89</v>
      </c>
      <c r="B27" s="9"/>
      <c r="C27" s="9"/>
      <c r="D27" s="9"/>
      <c r="E27" s="9">
        <v>180</v>
      </c>
      <c r="F27" s="9"/>
      <c r="G27" s="9"/>
      <c r="H27" s="9"/>
      <c r="I27" s="9"/>
      <c r="J27" s="11">
        <f>SUM(B27:I27)</f>
        <v>180</v>
      </c>
      <c r="K27" s="2">
        <v>1</v>
      </c>
      <c r="L27" s="12"/>
      <c r="M27" s="2"/>
      <c r="N27" s="2"/>
      <c r="O27" s="2"/>
      <c r="P27" s="2"/>
      <c r="Q27" s="2"/>
      <c r="R27" s="2"/>
      <c r="S27" s="22">
        <f>SUM(Tabela323456[[#This Row],[Embal.]:[Ac. Dornic]])</f>
        <v>0</v>
      </c>
      <c r="T27" s="7">
        <f>SUM(J27-S27)</f>
        <v>180</v>
      </c>
    </row>
    <row r="28" spans="1:20" ht="18" customHeight="1" x14ac:dyDescent="0.3">
      <c r="A28" s="1" t="s">
        <v>83</v>
      </c>
      <c r="B28" s="9">
        <v>220</v>
      </c>
      <c r="C28" s="9"/>
      <c r="D28" s="9"/>
      <c r="E28" s="9"/>
      <c r="F28" s="9"/>
      <c r="G28" s="9"/>
      <c r="H28" s="9"/>
      <c r="I28" s="9"/>
      <c r="J28" s="11">
        <f>SUM(B28:I28)</f>
        <v>220</v>
      </c>
      <c r="K28" s="2"/>
      <c r="L28" s="12"/>
      <c r="M28" s="2"/>
      <c r="N28" s="2"/>
      <c r="O28" s="2"/>
      <c r="P28" s="2"/>
      <c r="Q28" s="2"/>
      <c r="R28" s="2"/>
      <c r="S28" s="13">
        <f>SUM(Tabela323456[[#This Row],[Embal.]:[Ac. Dornic]])</f>
        <v>0</v>
      </c>
      <c r="T28" s="7">
        <f>SUM(J28-S28)</f>
        <v>220</v>
      </c>
    </row>
    <row r="29" spans="1:20" ht="18" customHeight="1" x14ac:dyDescent="0.3">
      <c r="A29" s="1" t="s">
        <v>109</v>
      </c>
      <c r="B29" s="9">
        <v>80</v>
      </c>
      <c r="C29" s="9"/>
      <c r="D29" s="9"/>
      <c r="E29" s="9"/>
      <c r="F29" s="9"/>
      <c r="G29" s="9"/>
      <c r="H29" s="9"/>
      <c r="I29" s="9"/>
      <c r="J29" s="11">
        <f>SUM(B29:I29)</f>
        <v>80</v>
      </c>
      <c r="K29" s="2">
        <v>1</v>
      </c>
      <c r="L29" s="12"/>
      <c r="M29" s="2"/>
      <c r="N29" s="2"/>
      <c r="O29" s="2"/>
      <c r="P29" s="2"/>
      <c r="Q29" s="2"/>
      <c r="R29" s="2"/>
      <c r="S29" s="22">
        <f>SUM(Tabela323456[[#This Row],[Embal.]:[Ac. Dornic]])</f>
        <v>0</v>
      </c>
      <c r="T29" s="7">
        <f>SUM(J29-S29)</f>
        <v>80</v>
      </c>
    </row>
    <row r="30" spans="1:20" x14ac:dyDescent="0.3">
      <c r="A30" s="1" t="s">
        <v>23</v>
      </c>
      <c r="B30" s="9"/>
      <c r="C30" s="9">
        <v>850</v>
      </c>
      <c r="D30" s="9"/>
      <c r="E30" s="9"/>
      <c r="F30" s="9"/>
      <c r="G30" s="9"/>
      <c r="H30" s="9"/>
      <c r="I30" s="9"/>
      <c r="J30" s="11">
        <f>SUM(B30:I30)</f>
        <v>850</v>
      </c>
      <c r="K30" s="2">
        <v>3</v>
      </c>
      <c r="L30" s="12"/>
      <c r="M30" s="2"/>
      <c r="N30" s="2"/>
      <c r="O30" s="2"/>
      <c r="P30" s="2"/>
      <c r="Q30" s="2"/>
      <c r="R30" s="2"/>
      <c r="S30" s="22">
        <f>SUM(Tabela323456[[#This Row],[Embal.]:[Ac. Dornic]])</f>
        <v>0</v>
      </c>
      <c r="T30" s="7">
        <f>SUM(J30-S30)</f>
        <v>850</v>
      </c>
    </row>
    <row r="31" spans="1:20" x14ac:dyDescent="0.3">
      <c r="A31" s="1" t="s">
        <v>185</v>
      </c>
      <c r="B31" s="9"/>
      <c r="C31" s="9"/>
      <c r="D31" s="9"/>
      <c r="E31" s="9"/>
      <c r="F31" s="9"/>
      <c r="G31" s="9">
        <v>620</v>
      </c>
      <c r="H31" s="9"/>
      <c r="I31" s="9"/>
      <c r="J31" s="11">
        <f>SUM(B31:I31)</f>
        <v>620</v>
      </c>
      <c r="K31" s="2">
        <v>5</v>
      </c>
      <c r="L31" s="12"/>
      <c r="M31" s="2"/>
      <c r="N31" s="2"/>
      <c r="O31" s="2"/>
      <c r="P31" s="2"/>
      <c r="Q31" s="2"/>
      <c r="R31" s="2"/>
      <c r="S31" s="22">
        <f>SUM(Tabela323456[[#This Row],[Embal.]:[Ac. Dornic]])</f>
        <v>0</v>
      </c>
      <c r="T31" s="7">
        <f>SUM(J31-S31)</f>
        <v>620</v>
      </c>
    </row>
    <row r="32" spans="1:20" x14ac:dyDescent="0.3">
      <c r="A32" s="1" t="s">
        <v>168</v>
      </c>
      <c r="B32" s="9">
        <v>150</v>
      </c>
      <c r="C32" s="9"/>
      <c r="D32" s="9"/>
      <c r="E32" s="9">
        <v>480</v>
      </c>
      <c r="F32" s="9"/>
      <c r="G32" s="9"/>
      <c r="H32" s="9"/>
      <c r="I32" s="9"/>
      <c r="J32" s="11">
        <f>SUM(B32:I32)</f>
        <v>630</v>
      </c>
      <c r="K32" s="10">
        <v>3</v>
      </c>
      <c r="L32" s="12"/>
      <c r="M32" s="2"/>
      <c r="N32" s="2"/>
      <c r="O32" s="2"/>
      <c r="P32" s="2"/>
      <c r="Q32" s="2"/>
      <c r="R32" s="2"/>
      <c r="S32" s="22">
        <f>SUM(Tabela323456[[#This Row],[Embal.]:[Ac. Dornic]])</f>
        <v>0</v>
      </c>
      <c r="T32" s="7">
        <f>SUM(J32-S32)</f>
        <v>630</v>
      </c>
    </row>
    <row r="33" spans="1:20" x14ac:dyDescent="0.3">
      <c r="A33" s="1" t="s">
        <v>55</v>
      </c>
      <c r="B33" s="9">
        <v>100</v>
      </c>
      <c r="C33" s="9"/>
      <c r="D33" s="9"/>
      <c r="E33" s="9"/>
      <c r="F33" s="9">
        <v>150</v>
      </c>
      <c r="G33" s="9"/>
      <c r="H33" s="9"/>
      <c r="I33" s="9"/>
      <c r="J33" s="11">
        <f>SUM(B33:I33)</f>
        <v>250</v>
      </c>
      <c r="K33" s="10">
        <v>2</v>
      </c>
      <c r="L33" s="12"/>
      <c r="M33" s="2"/>
      <c r="N33" s="2"/>
      <c r="O33" s="2"/>
      <c r="P33" s="2"/>
      <c r="Q33" s="2"/>
      <c r="R33" s="2"/>
      <c r="S33" s="22">
        <f>SUM(Tabela323456[[#This Row],[Embal.]:[Ac. Dornic]])</f>
        <v>0</v>
      </c>
      <c r="T33" s="7">
        <f>SUM(J33-S33)</f>
        <v>250</v>
      </c>
    </row>
    <row r="34" spans="1:20" ht="28.8" x14ac:dyDescent="0.3">
      <c r="A34" s="1" t="s">
        <v>184</v>
      </c>
      <c r="B34" s="9"/>
      <c r="C34" s="9"/>
      <c r="D34" s="9"/>
      <c r="E34" s="9"/>
      <c r="F34" s="9"/>
      <c r="G34" s="9">
        <v>80</v>
      </c>
      <c r="H34" s="9"/>
      <c r="I34" s="9"/>
      <c r="J34" s="11">
        <f>SUM(B34:I34)</f>
        <v>80</v>
      </c>
      <c r="K34" s="2">
        <v>1</v>
      </c>
      <c r="L34" s="12"/>
      <c r="M34" s="2"/>
      <c r="N34" s="2"/>
      <c r="O34" s="2"/>
      <c r="P34" s="2"/>
      <c r="Q34" s="2"/>
      <c r="R34" s="2"/>
      <c r="S34" s="22">
        <f>SUM(Tabela323456[[#This Row],[Embal.]:[Ac. Dornic]])</f>
        <v>0</v>
      </c>
      <c r="T34" s="7">
        <f>SUM(J34-S34)</f>
        <v>80</v>
      </c>
    </row>
    <row r="35" spans="1:20" x14ac:dyDescent="0.3">
      <c r="A35" s="1" t="s">
        <v>100</v>
      </c>
      <c r="B35" s="9"/>
      <c r="C35" s="9"/>
      <c r="D35" s="9"/>
      <c r="E35" s="9"/>
      <c r="F35" s="9"/>
      <c r="G35" s="9">
        <v>400</v>
      </c>
      <c r="H35" s="9"/>
      <c r="I35" s="9"/>
      <c r="J35" s="11">
        <f>SUM(B35:I35)</f>
        <v>400</v>
      </c>
      <c r="K35" s="2">
        <v>2</v>
      </c>
      <c r="L35" s="12"/>
      <c r="M35" s="2"/>
      <c r="N35" s="2"/>
      <c r="O35" s="2"/>
      <c r="P35" s="2"/>
      <c r="Q35" s="2"/>
      <c r="R35" s="2"/>
      <c r="S35" s="22">
        <f>SUM(Tabela323456[[#This Row],[Embal.]:[Ac. Dornic]])</f>
        <v>0</v>
      </c>
      <c r="T35" s="7">
        <f>SUM(J35-S35)</f>
        <v>400</v>
      </c>
    </row>
    <row r="36" spans="1:20" x14ac:dyDescent="0.3">
      <c r="A36" s="1" t="s">
        <v>147</v>
      </c>
      <c r="B36" s="9">
        <v>400</v>
      </c>
      <c r="C36" s="9"/>
      <c r="D36" s="9">
        <v>480</v>
      </c>
      <c r="E36" s="9"/>
      <c r="F36" s="9">
        <v>260</v>
      </c>
      <c r="G36" s="9"/>
      <c r="H36" s="9"/>
      <c r="I36" s="9"/>
      <c r="J36" s="11">
        <f>SUM(B36:I36)</f>
        <v>1140</v>
      </c>
      <c r="K36" s="2">
        <v>7</v>
      </c>
      <c r="L36" s="12"/>
      <c r="M36" s="2"/>
      <c r="N36" s="2"/>
      <c r="O36" s="2"/>
      <c r="P36" s="2"/>
      <c r="Q36" s="2"/>
      <c r="R36" s="2"/>
      <c r="S36" s="13">
        <f>SUM(Tabela323456[[#This Row],[Embal.]:[Ac. Dornic]])</f>
        <v>0</v>
      </c>
      <c r="T36" s="7">
        <f>SUM(J36-S36)</f>
        <v>1140</v>
      </c>
    </row>
    <row r="37" spans="1:20" x14ac:dyDescent="0.3">
      <c r="A37" s="39" t="s">
        <v>148</v>
      </c>
      <c r="B37" s="9">
        <v>480</v>
      </c>
      <c r="C37" s="9"/>
      <c r="D37" s="9">
        <v>200</v>
      </c>
      <c r="E37" s="9"/>
      <c r="F37" s="9"/>
      <c r="G37" s="9"/>
      <c r="H37" s="9"/>
      <c r="I37" s="9"/>
      <c r="J37" s="11">
        <f>SUM(B37:I37)</f>
        <v>680</v>
      </c>
      <c r="K37" s="2">
        <v>3</v>
      </c>
      <c r="L37" s="12"/>
      <c r="M37" s="2"/>
      <c r="N37" s="2"/>
      <c r="O37" s="2"/>
      <c r="P37" s="2"/>
      <c r="Q37" s="2"/>
      <c r="R37" s="2"/>
      <c r="S37" s="22">
        <f>SUM(Tabela323456[[#This Row],[Embal.]:[Ac. Dornic]])</f>
        <v>0</v>
      </c>
      <c r="T37" s="7">
        <f>SUM(J37-S37)</f>
        <v>680</v>
      </c>
    </row>
    <row r="38" spans="1:20" ht="28.8" x14ac:dyDescent="0.3">
      <c r="A38" s="1" t="s">
        <v>99</v>
      </c>
      <c r="B38" s="9"/>
      <c r="C38" s="9"/>
      <c r="D38" s="9">
        <v>600</v>
      </c>
      <c r="E38" s="9"/>
      <c r="F38" s="9"/>
      <c r="G38" s="9"/>
      <c r="H38" s="9"/>
      <c r="I38" s="9"/>
      <c r="J38" s="11">
        <f>SUM(B38:I38)</f>
        <v>600</v>
      </c>
      <c r="K38" s="2">
        <v>3</v>
      </c>
      <c r="L38" s="12"/>
      <c r="M38" s="2"/>
      <c r="N38" s="2"/>
      <c r="O38" s="2"/>
      <c r="P38" s="2"/>
      <c r="Q38" s="2"/>
      <c r="R38" s="2"/>
      <c r="S38" s="22">
        <f>SUM(Tabela323456[[#This Row],[Embal.]:[Ac. Dornic]])</f>
        <v>0</v>
      </c>
      <c r="T38" s="7">
        <f>SUM(J38-S38)</f>
        <v>600</v>
      </c>
    </row>
    <row r="39" spans="1:20" x14ac:dyDescent="0.3">
      <c r="A39" s="1" t="s">
        <v>139</v>
      </c>
      <c r="B39" s="9">
        <v>1000</v>
      </c>
      <c r="C39" s="9"/>
      <c r="D39" s="9">
        <v>800</v>
      </c>
      <c r="E39" s="9"/>
      <c r="F39" s="9">
        <v>280</v>
      </c>
      <c r="G39" s="9"/>
      <c r="H39" s="9"/>
      <c r="I39" s="9"/>
      <c r="J39" s="11">
        <f>SUM(B39:I39)</f>
        <v>2080</v>
      </c>
      <c r="K39" s="2">
        <v>11</v>
      </c>
      <c r="L39" s="12"/>
      <c r="M39" s="2"/>
      <c r="N39" s="2"/>
      <c r="O39" s="2"/>
      <c r="P39" s="2"/>
      <c r="Q39" s="2"/>
      <c r="R39" s="2"/>
      <c r="S39" s="13">
        <f>SUM(Tabela323456[[#This Row],[Embal.]:[Ac. Dornic]])</f>
        <v>0</v>
      </c>
      <c r="T39" s="7">
        <f>SUM(J39-S39)</f>
        <v>2080</v>
      </c>
    </row>
    <row r="40" spans="1:20" x14ac:dyDescent="0.3">
      <c r="A40" s="1" t="s">
        <v>61</v>
      </c>
      <c r="B40" s="9">
        <v>180</v>
      </c>
      <c r="C40" s="9">
        <v>370</v>
      </c>
      <c r="D40" s="9"/>
      <c r="E40" s="9"/>
      <c r="F40" s="9"/>
      <c r="G40" s="9"/>
      <c r="H40" s="9"/>
      <c r="I40" s="9"/>
      <c r="J40" s="11">
        <f>SUM(B40:I40)</f>
        <v>550</v>
      </c>
      <c r="K40" s="2">
        <v>3</v>
      </c>
      <c r="L40" s="12"/>
      <c r="M40" s="2"/>
      <c r="N40" s="2"/>
      <c r="O40" s="2"/>
      <c r="P40" s="2"/>
      <c r="Q40" s="2"/>
      <c r="R40" s="2"/>
      <c r="S40" s="22">
        <f>SUM(Tabela323456[[#This Row],[Embal.]:[Ac. Dornic]])</f>
        <v>0</v>
      </c>
      <c r="T40" s="7">
        <f>SUM(J40-S40)</f>
        <v>550</v>
      </c>
    </row>
    <row r="41" spans="1:20" x14ac:dyDescent="0.3">
      <c r="A41" s="1" t="s">
        <v>161</v>
      </c>
      <c r="B41" s="9">
        <v>20</v>
      </c>
      <c r="C41" s="9"/>
      <c r="D41" s="9"/>
      <c r="E41" s="9"/>
      <c r="F41" s="9"/>
      <c r="G41" s="9"/>
      <c r="H41" s="9"/>
      <c r="I41" s="9"/>
      <c r="J41" s="11">
        <f>SUM(B41:I41)</f>
        <v>20</v>
      </c>
      <c r="K41" s="10">
        <v>1</v>
      </c>
      <c r="L41" s="12"/>
      <c r="M41" s="2"/>
      <c r="N41" s="2"/>
      <c r="O41" s="2"/>
      <c r="P41" s="2"/>
      <c r="Q41" s="2"/>
      <c r="R41" s="2"/>
      <c r="S41" s="22">
        <f>SUM(Tabela323456[[#This Row],[Embal.]:[Ac. Dornic]])</f>
        <v>0</v>
      </c>
      <c r="T41" s="7">
        <f>SUM(J41-S41)</f>
        <v>20</v>
      </c>
    </row>
    <row r="42" spans="1:20" x14ac:dyDescent="0.3">
      <c r="A42" s="1" t="s">
        <v>107</v>
      </c>
      <c r="B42" s="40">
        <v>1200</v>
      </c>
      <c r="C42" s="9"/>
      <c r="D42" s="9">
        <v>1600</v>
      </c>
      <c r="E42" s="9"/>
      <c r="F42" s="9">
        <v>1600</v>
      </c>
      <c r="G42" s="9"/>
      <c r="H42" s="9"/>
      <c r="I42" s="9"/>
      <c r="J42" s="11">
        <f>SUM(B42:I42)</f>
        <v>4400</v>
      </c>
      <c r="K42" s="2">
        <v>22</v>
      </c>
      <c r="L42" s="12"/>
      <c r="M42" s="2"/>
      <c r="N42" s="2"/>
      <c r="O42" s="2"/>
      <c r="P42" s="2"/>
      <c r="Q42" s="2"/>
      <c r="R42" s="2"/>
      <c r="S42" s="22">
        <f>SUM(Tabela323456[[#This Row],[Embal.]:[Ac. Dornic]])</f>
        <v>0</v>
      </c>
      <c r="T42" s="7">
        <f>SUM(J42-S42)</f>
        <v>4400</v>
      </c>
    </row>
    <row r="43" spans="1:20" x14ac:dyDescent="0.3">
      <c r="A43" s="1" t="s">
        <v>64</v>
      </c>
      <c r="B43" s="9">
        <v>200</v>
      </c>
      <c r="C43" s="9"/>
      <c r="D43" s="9"/>
      <c r="E43" s="9"/>
      <c r="F43" s="9"/>
      <c r="G43" s="9"/>
      <c r="H43" s="9"/>
      <c r="I43" s="9"/>
      <c r="J43" s="11">
        <f>SUM(B43:I43)</f>
        <v>200</v>
      </c>
      <c r="K43" s="2">
        <v>1</v>
      </c>
      <c r="L43" s="12"/>
      <c r="M43" s="2"/>
      <c r="N43" s="2"/>
      <c r="O43" s="2"/>
      <c r="P43" s="2"/>
      <c r="Q43" s="2"/>
      <c r="R43" s="2"/>
      <c r="S43" s="13">
        <f>SUM(Tabela323456[[#This Row],[Embal.]:[Ac. Dornic]])</f>
        <v>0</v>
      </c>
      <c r="T43" s="7">
        <f>SUM(J43-S43)</f>
        <v>200</v>
      </c>
    </row>
    <row r="44" spans="1:20" ht="28.8" x14ac:dyDescent="0.3">
      <c r="A44" s="1" t="s">
        <v>179</v>
      </c>
      <c r="B44" s="9"/>
      <c r="C44" s="9"/>
      <c r="D44" s="9"/>
      <c r="E44" s="9">
        <v>450</v>
      </c>
      <c r="F44" s="9"/>
      <c r="G44" s="9">
        <v>380</v>
      </c>
      <c r="H44" s="9"/>
      <c r="I44" s="9"/>
      <c r="J44" s="11">
        <f>SUM(B44:I44)</f>
        <v>830</v>
      </c>
      <c r="K44" s="2">
        <v>5</v>
      </c>
      <c r="L44" s="12"/>
      <c r="M44" s="2"/>
      <c r="N44" s="2"/>
      <c r="O44" s="2"/>
      <c r="P44" s="2"/>
      <c r="Q44" s="2"/>
      <c r="R44" s="2"/>
      <c r="S44" s="22">
        <f>SUM(Tabela323456[[#This Row],[Embal.]:[Ac. Dornic]])</f>
        <v>0</v>
      </c>
      <c r="T44" s="7">
        <f>SUM(J44-S44)</f>
        <v>830</v>
      </c>
    </row>
    <row r="45" spans="1:20" x14ac:dyDescent="0.3">
      <c r="A45" s="1" t="s">
        <v>173</v>
      </c>
      <c r="B45" s="9">
        <v>200</v>
      </c>
      <c r="C45" s="9">
        <v>300</v>
      </c>
      <c r="D45" s="9"/>
      <c r="E45" s="9"/>
      <c r="F45" s="9"/>
      <c r="G45" s="9"/>
      <c r="H45" s="9"/>
      <c r="I45" s="9"/>
      <c r="J45" s="11">
        <f>SUM(B45:I45)</f>
        <v>500</v>
      </c>
      <c r="K45" s="2">
        <v>2</v>
      </c>
      <c r="L45" s="12"/>
      <c r="M45" s="2"/>
      <c r="N45" s="2"/>
      <c r="O45" s="2"/>
      <c r="P45" s="2"/>
      <c r="Q45" s="2"/>
      <c r="R45" s="2"/>
      <c r="S45" s="13">
        <f>SUM(Tabela323456[[#This Row],[Embal.]:[Ac. Dornic]])</f>
        <v>0</v>
      </c>
      <c r="T45" s="7">
        <f>SUM(J45-S45)</f>
        <v>500</v>
      </c>
    </row>
    <row r="46" spans="1:20" ht="28.8" x14ac:dyDescent="0.3">
      <c r="A46" s="1" t="s">
        <v>173</v>
      </c>
      <c r="B46" s="9"/>
      <c r="C46" s="9">
        <v>300</v>
      </c>
      <c r="D46" s="9"/>
      <c r="E46" s="9"/>
      <c r="F46" s="9"/>
      <c r="G46" s="9"/>
      <c r="H46" s="9"/>
      <c r="I46" s="9"/>
      <c r="J46" s="11">
        <f>SUM(B46:I46)</f>
        <v>300</v>
      </c>
      <c r="K46" s="2">
        <v>1</v>
      </c>
      <c r="L46" s="12"/>
      <c r="M46" s="2"/>
      <c r="N46" s="2"/>
      <c r="O46" s="2"/>
      <c r="P46" s="2"/>
      <c r="Q46" s="2"/>
      <c r="R46" s="2"/>
      <c r="S46" s="22">
        <f>SUM(Tabela323456[[#This Row],[Embal.]:[Ac. Dornic]])</f>
        <v>0</v>
      </c>
      <c r="T46" s="7">
        <f>SUM(J46-S46)</f>
        <v>300</v>
      </c>
    </row>
    <row r="47" spans="1:20" x14ac:dyDescent="0.3">
      <c r="A47" s="1" t="s">
        <v>183</v>
      </c>
      <c r="B47" s="9"/>
      <c r="C47" s="9"/>
      <c r="D47" s="9"/>
      <c r="E47" s="9"/>
      <c r="F47" s="9"/>
      <c r="G47" s="9"/>
      <c r="H47" s="9"/>
      <c r="I47" s="9"/>
      <c r="J47" s="11">
        <f>SUM(B47:I47)</f>
        <v>0</v>
      </c>
      <c r="K47" s="2"/>
      <c r="L47" s="12"/>
      <c r="M47" s="2"/>
      <c r="N47" s="2"/>
      <c r="O47" s="2"/>
      <c r="P47" s="2"/>
      <c r="Q47" s="2"/>
      <c r="R47" s="2"/>
      <c r="S47" s="22">
        <f>SUM(Tabela323456[[#This Row],[Embal.]:[Ac. Dornic]])</f>
        <v>0</v>
      </c>
      <c r="T47" s="7">
        <f>SUM(J47-S47)</f>
        <v>0</v>
      </c>
    </row>
    <row r="48" spans="1:20" x14ac:dyDescent="0.3">
      <c r="A48" s="1" t="s">
        <v>182</v>
      </c>
      <c r="B48" s="9"/>
      <c r="C48" s="9"/>
      <c r="D48" s="9"/>
      <c r="E48" s="9"/>
      <c r="F48" s="9">
        <v>1060</v>
      </c>
      <c r="G48" s="9"/>
      <c r="H48" s="9"/>
      <c r="I48" s="9"/>
      <c r="J48" s="11">
        <f>SUM(B48:I48)</f>
        <v>1060</v>
      </c>
      <c r="K48" s="2">
        <v>3</v>
      </c>
      <c r="L48" s="12"/>
      <c r="M48" s="2"/>
      <c r="N48" s="2"/>
      <c r="O48" s="2"/>
      <c r="P48" s="2"/>
      <c r="Q48" s="2"/>
      <c r="R48" s="2"/>
      <c r="S48" s="22">
        <f>SUM(Tabela323456[[#This Row],[Embal.]:[Ac. Dornic]])</f>
        <v>0</v>
      </c>
      <c r="T48" s="7">
        <f>SUM(J48-S48)</f>
        <v>1060</v>
      </c>
    </row>
    <row r="49" spans="1:20" x14ac:dyDescent="0.3">
      <c r="A49" s="1" t="s">
        <v>180</v>
      </c>
      <c r="B49" s="9"/>
      <c r="C49" s="9"/>
      <c r="D49" s="9">
        <v>940</v>
      </c>
      <c r="E49" s="9"/>
      <c r="F49" s="9"/>
      <c r="G49" s="9">
        <v>600</v>
      </c>
      <c r="H49" s="9"/>
      <c r="I49" s="9"/>
      <c r="J49" s="11">
        <f>SUM(B49:I49)</f>
        <v>1540</v>
      </c>
      <c r="K49" s="2">
        <v>8</v>
      </c>
      <c r="L49" s="12"/>
      <c r="M49" s="2"/>
      <c r="N49" s="2"/>
      <c r="O49" s="2"/>
      <c r="P49" s="2"/>
      <c r="Q49" s="2"/>
      <c r="R49" s="2"/>
      <c r="S49" s="22">
        <f>SUM(Tabela323456[[#This Row],[Embal.]:[Ac. Dornic]])</f>
        <v>0</v>
      </c>
      <c r="T49" s="7">
        <f>SUM(J49-S49)</f>
        <v>1540</v>
      </c>
    </row>
    <row r="50" spans="1:20" x14ac:dyDescent="0.3">
      <c r="A50" s="1" t="s">
        <v>81</v>
      </c>
      <c r="B50" s="9"/>
      <c r="C50" s="9">
        <v>300</v>
      </c>
      <c r="D50" s="9"/>
      <c r="E50" s="9"/>
      <c r="F50" s="9"/>
      <c r="G50" s="9">
        <v>300</v>
      </c>
      <c r="H50" s="9"/>
      <c r="I50" s="9"/>
      <c r="J50" s="11">
        <f>SUM(B50:I50)</f>
        <v>600</v>
      </c>
      <c r="K50" s="2">
        <v>4</v>
      </c>
      <c r="L50" s="12"/>
      <c r="M50" s="2"/>
      <c r="N50" s="2"/>
      <c r="O50" s="2"/>
      <c r="P50" s="2"/>
      <c r="Q50" s="2"/>
      <c r="R50" s="2"/>
      <c r="S50" s="13">
        <f>SUM(Tabela323456[[#This Row],[Embal.]:[Ac. Dornic]])</f>
        <v>0</v>
      </c>
      <c r="T50" s="7">
        <f>SUM(J50-S50)</f>
        <v>600</v>
      </c>
    </row>
    <row r="51" spans="1:20" x14ac:dyDescent="0.3">
      <c r="A51" s="1"/>
      <c r="B51" s="9"/>
      <c r="C51" s="9"/>
      <c r="D51" s="9"/>
      <c r="E51" s="9"/>
      <c r="F51" s="9"/>
      <c r="G51" s="9"/>
      <c r="H51" s="9"/>
      <c r="I51" s="9"/>
      <c r="J51" s="11">
        <f>SUM(B51:I51)</f>
        <v>0</v>
      </c>
      <c r="K51" s="2"/>
      <c r="L51" s="12"/>
      <c r="M51" s="2"/>
      <c r="N51" s="2"/>
      <c r="O51" s="2"/>
      <c r="P51" s="2"/>
      <c r="Q51" s="2"/>
      <c r="R51" s="2"/>
      <c r="S51" s="22">
        <f>SUM(Tabela323456[[#This Row],[Embal.]:[Ac. Dornic]])</f>
        <v>0</v>
      </c>
      <c r="T51" s="7">
        <f>SUM(J51-S51)</f>
        <v>0</v>
      </c>
    </row>
    <row r="52" spans="1:20" x14ac:dyDescent="0.3">
      <c r="A52" s="1"/>
      <c r="B52" s="9"/>
      <c r="C52" s="9"/>
      <c r="D52" s="9"/>
      <c r="E52" s="9"/>
      <c r="F52" s="9"/>
      <c r="G52" s="9"/>
      <c r="H52" s="9"/>
      <c r="I52" s="9"/>
      <c r="J52" s="11">
        <f>SUM(B52:I52)</f>
        <v>0</v>
      </c>
      <c r="K52" s="2"/>
      <c r="L52" s="12"/>
      <c r="M52" s="2"/>
      <c r="N52" s="2"/>
      <c r="O52" s="2"/>
      <c r="P52" s="2"/>
      <c r="Q52" s="2"/>
      <c r="R52" s="2"/>
      <c r="S52" s="22">
        <f>SUM(Tabela323456[[#This Row],[Embal.]:[Ac. Dornic]])</f>
        <v>0</v>
      </c>
      <c r="T52" s="7">
        <f>SUM(J52-S52)</f>
        <v>0</v>
      </c>
    </row>
    <row r="53" spans="1:20" x14ac:dyDescent="0.3">
      <c r="A53" s="1"/>
      <c r="B53" s="9"/>
      <c r="C53" s="9"/>
      <c r="D53" s="9"/>
      <c r="E53" s="9"/>
      <c r="F53" s="9"/>
      <c r="G53" s="9"/>
      <c r="H53" s="9"/>
      <c r="I53" s="9"/>
      <c r="J53" s="11">
        <f>SUM(B53:I53)</f>
        <v>0</v>
      </c>
      <c r="K53" s="2"/>
      <c r="L53" s="12"/>
      <c r="M53" s="2"/>
      <c r="N53" s="2"/>
      <c r="O53" s="2"/>
      <c r="P53" s="2"/>
      <c r="Q53" s="2"/>
      <c r="R53" s="2"/>
      <c r="S53" s="22">
        <f>SUM(Tabela323456[[#This Row],[Embal.]:[Ac. Dornic]])</f>
        <v>0</v>
      </c>
      <c r="T53" s="7">
        <f>SUM(J53-S53)</f>
        <v>0</v>
      </c>
    </row>
    <row r="54" spans="1:20" x14ac:dyDescent="0.3">
      <c r="A54" s="1"/>
      <c r="B54" s="9"/>
      <c r="C54" s="9"/>
      <c r="D54" s="9"/>
      <c r="E54" s="9"/>
      <c r="F54" s="9"/>
      <c r="G54" s="9"/>
      <c r="H54" s="9"/>
      <c r="I54" s="9"/>
      <c r="J54" s="11">
        <f>SUM(B54:I54)</f>
        <v>0</v>
      </c>
      <c r="K54" s="2"/>
      <c r="L54" s="12"/>
      <c r="M54" s="2"/>
      <c r="N54" s="2"/>
      <c r="O54" s="2"/>
      <c r="P54" s="2"/>
      <c r="Q54" s="2"/>
      <c r="R54" s="2"/>
      <c r="S54" s="22">
        <f>SUM(Tabela323456[[#This Row],[Embal.]:[Ac. Dornic]])</f>
        <v>0</v>
      </c>
      <c r="T54" s="7">
        <f>SUM(J54-S54)</f>
        <v>0</v>
      </c>
    </row>
    <row r="55" spans="1:20" x14ac:dyDescent="0.3">
      <c r="A55" s="1"/>
      <c r="B55" s="9"/>
      <c r="C55" s="9"/>
      <c r="D55" s="9"/>
      <c r="E55" s="9"/>
      <c r="F55" s="9"/>
      <c r="G55" s="9"/>
      <c r="H55" s="9"/>
      <c r="I55" s="9"/>
      <c r="J55" s="11">
        <f>SUM(B55:I55)</f>
        <v>0</v>
      </c>
      <c r="K55" s="2"/>
      <c r="L55" s="12"/>
      <c r="M55" s="2"/>
      <c r="N55" s="2"/>
      <c r="O55" s="2"/>
      <c r="P55" s="2"/>
      <c r="Q55" s="2"/>
      <c r="R55" s="2"/>
      <c r="S55" s="22">
        <f>SUM(Tabela323456[[#This Row],[Embal.]:[Ac. Dornic]])</f>
        <v>0</v>
      </c>
      <c r="T55" s="7">
        <f>SUM(J55-S55)</f>
        <v>0</v>
      </c>
    </row>
    <row r="56" spans="1:20" x14ac:dyDescent="0.3">
      <c r="A56" s="1"/>
      <c r="B56" s="9"/>
      <c r="C56" s="9"/>
      <c r="D56" s="9"/>
      <c r="E56" s="9"/>
      <c r="F56" s="9"/>
      <c r="G56" s="9"/>
      <c r="H56" s="9"/>
      <c r="I56" s="9"/>
      <c r="J56" s="11">
        <f>SUM(B56:I56)</f>
        <v>0</v>
      </c>
      <c r="K56" s="2"/>
      <c r="L56" s="12"/>
      <c r="M56" s="2"/>
      <c r="N56" s="2"/>
      <c r="O56" s="2"/>
      <c r="P56" s="2"/>
      <c r="Q56" s="2"/>
      <c r="R56" s="2"/>
      <c r="S56" s="22">
        <f>SUM(Tabela323456[[#This Row],[Embal.]:[Ac. Dornic]])</f>
        <v>0</v>
      </c>
      <c r="T56" s="7">
        <f>SUM(J56-S56)</f>
        <v>0</v>
      </c>
    </row>
    <row r="57" spans="1:20" x14ac:dyDescent="0.3">
      <c r="A57" s="1"/>
      <c r="B57" s="9"/>
      <c r="C57" s="9"/>
      <c r="D57" s="9"/>
      <c r="E57" s="9"/>
      <c r="F57" s="9"/>
      <c r="G57" s="9"/>
      <c r="H57" s="9"/>
      <c r="I57" s="9"/>
      <c r="J57" s="11">
        <f>SUM(B57:I57)</f>
        <v>0</v>
      </c>
      <c r="K57" s="2"/>
      <c r="L57" s="12"/>
      <c r="M57" s="2"/>
      <c r="N57" s="2"/>
      <c r="O57" s="2"/>
      <c r="P57" s="2"/>
      <c r="Q57" s="2"/>
      <c r="R57" s="2"/>
      <c r="S57" s="22">
        <f>SUM(Tabela323456[[#This Row],[Embal.]:[Ac. Dornic]])</f>
        <v>0</v>
      </c>
      <c r="T57" s="7">
        <f>SUM(J57-S57)</f>
        <v>0</v>
      </c>
    </row>
    <row r="58" spans="1:20" x14ac:dyDescent="0.3">
      <c r="A58" s="1"/>
      <c r="B58" s="9"/>
      <c r="C58" s="9"/>
      <c r="D58" s="9"/>
      <c r="E58" s="9"/>
      <c r="F58" s="9"/>
      <c r="G58" s="9"/>
      <c r="H58" s="9"/>
      <c r="I58" s="9"/>
      <c r="J58" s="11">
        <f>SUM(B58:I58)</f>
        <v>0</v>
      </c>
      <c r="K58" s="2"/>
      <c r="L58" s="12"/>
      <c r="M58" s="2"/>
      <c r="N58" s="2"/>
      <c r="O58" s="2"/>
      <c r="P58" s="2"/>
      <c r="Q58" s="2"/>
      <c r="R58" s="2"/>
      <c r="S58" s="22">
        <f>SUM(Tabela323456[[#This Row],[Embal.]:[Ac. Dornic]])</f>
        <v>0</v>
      </c>
      <c r="T58" s="7">
        <f>SUM(J58-S58)</f>
        <v>0</v>
      </c>
    </row>
    <row r="59" spans="1:20" x14ac:dyDescent="0.3">
      <c r="A59" s="1"/>
      <c r="B59" s="9"/>
      <c r="C59" s="9"/>
      <c r="D59" s="9"/>
      <c r="E59" s="9"/>
      <c r="F59" s="9"/>
      <c r="G59" s="9"/>
      <c r="H59" s="9"/>
      <c r="I59" s="9"/>
      <c r="J59" s="11">
        <f>SUM(B59:I59)</f>
        <v>0</v>
      </c>
      <c r="K59" s="2"/>
      <c r="L59" s="12"/>
      <c r="M59" s="2"/>
      <c r="N59" s="2"/>
      <c r="O59" s="2"/>
      <c r="P59" s="2"/>
      <c r="Q59" s="2"/>
      <c r="R59" s="2"/>
      <c r="S59" s="22">
        <f>SUM(Tabela323456[[#This Row],[Embal.]:[Ac. Dornic]])</f>
        <v>0</v>
      </c>
      <c r="T59" s="7">
        <f>SUM(J59-S59)</f>
        <v>0</v>
      </c>
    </row>
    <row r="60" spans="1:20" x14ac:dyDescent="0.3">
      <c r="A60" s="1"/>
      <c r="B60" s="9"/>
      <c r="C60" s="9"/>
      <c r="D60" s="9"/>
      <c r="E60" s="9"/>
      <c r="F60" s="9"/>
      <c r="G60" s="9"/>
      <c r="H60" s="9"/>
      <c r="I60" s="9"/>
      <c r="J60" s="11">
        <f>SUM(B60:I60)</f>
        <v>0</v>
      </c>
      <c r="K60" s="2"/>
      <c r="L60" s="12"/>
      <c r="M60" s="2"/>
      <c r="N60" s="2"/>
      <c r="O60" s="2"/>
      <c r="P60" s="2"/>
      <c r="Q60" s="2"/>
      <c r="R60" s="2"/>
      <c r="S60" s="22">
        <f>SUM(Tabela323456[[#This Row],[Embal.]:[Ac. Dornic]])</f>
        <v>0</v>
      </c>
      <c r="T60" s="7">
        <f>SUM(J60-S60)</f>
        <v>0</v>
      </c>
    </row>
    <row r="61" spans="1:20" x14ac:dyDescent="0.3">
      <c r="A61" s="39"/>
      <c r="B61" s="9"/>
      <c r="C61" s="9"/>
      <c r="D61" s="9"/>
      <c r="E61" s="9"/>
      <c r="F61" s="9"/>
      <c r="G61" s="9"/>
      <c r="H61" s="9"/>
      <c r="I61" s="9"/>
      <c r="J61" s="11">
        <f>SUM(B61:I61)</f>
        <v>0</v>
      </c>
      <c r="K61" s="2"/>
      <c r="L61" s="12"/>
      <c r="M61" s="2"/>
      <c r="N61" s="2"/>
      <c r="O61" s="2"/>
      <c r="P61" s="2"/>
      <c r="Q61" s="2"/>
      <c r="R61" s="2"/>
      <c r="S61" s="22">
        <f>SUM(Tabela323456[[#This Row],[Embal.]:[Ac. Dornic]])</f>
        <v>0</v>
      </c>
      <c r="T61" s="7">
        <f>SUM(J61-S61)</f>
        <v>0</v>
      </c>
    </row>
    <row r="62" spans="1:20" x14ac:dyDescent="0.3">
      <c r="A62" s="1"/>
      <c r="B62" s="9"/>
      <c r="C62" s="9"/>
      <c r="D62" s="9"/>
      <c r="E62" s="9"/>
      <c r="F62" s="9"/>
      <c r="G62" s="9"/>
      <c r="H62" s="9"/>
      <c r="I62" s="9"/>
      <c r="J62" s="11">
        <f>SUM(B62:I62)</f>
        <v>0</v>
      </c>
      <c r="K62" s="2"/>
      <c r="L62" s="12"/>
      <c r="M62" s="2"/>
      <c r="N62" s="2"/>
      <c r="O62" s="2"/>
      <c r="P62" s="2"/>
      <c r="Q62" s="2"/>
      <c r="R62" s="2"/>
      <c r="S62" s="22">
        <f>SUM(Tabela323456[[#This Row],[Embal.]:[Ac. Dornic]])</f>
        <v>0</v>
      </c>
      <c r="T62" s="7">
        <f>SUM(J62-S62)</f>
        <v>0</v>
      </c>
    </row>
    <row r="63" spans="1:20" x14ac:dyDescent="0.3">
      <c r="A63" s="1"/>
      <c r="B63" s="9"/>
      <c r="C63" s="9"/>
      <c r="D63" s="9"/>
      <c r="E63" s="9"/>
      <c r="F63" s="9"/>
      <c r="G63" s="9"/>
      <c r="H63" s="9"/>
      <c r="I63" s="9"/>
      <c r="J63" s="11">
        <f>SUM(B63:I63)</f>
        <v>0</v>
      </c>
      <c r="K63" s="2"/>
      <c r="L63" s="12"/>
      <c r="M63" s="2"/>
      <c r="N63" s="2"/>
      <c r="O63" s="2"/>
      <c r="P63" s="2"/>
      <c r="Q63" s="2"/>
      <c r="R63" s="2"/>
      <c r="S63" s="22">
        <f>SUM(Tabela323456[[#This Row],[Embal.]:[Ac. Dornic]])</f>
        <v>0</v>
      </c>
      <c r="T63" s="7">
        <f>SUM(J63-S63)</f>
        <v>0</v>
      </c>
    </row>
    <row r="64" spans="1:20" x14ac:dyDescent="0.3">
      <c r="A64" s="1"/>
      <c r="B64" s="9"/>
      <c r="C64" s="9"/>
      <c r="D64" s="9"/>
      <c r="E64" s="9"/>
      <c r="F64" s="9"/>
      <c r="G64" s="9"/>
      <c r="H64" s="9"/>
      <c r="I64" s="9"/>
      <c r="J64" s="11">
        <f>SUM(B64:I64)</f>
        <v>0</v>
      </c>
      <c r="K64" s="2"/>
      <c r="L64" s="12"/>
      <c r="M64" s="2"/>
      <c r="N64" s="2"/>
      <c r="O64" s="2"/>
      <c r="P64" s="2"/>
      <c r="Q64" s="2"/>
      <c r="R64" s="2"/>
      <c r="S64" s="22">
        <f>SUM(Tabela323456[[#This Row],[Embal.]:[Ac. Dornic]])</f>
        <v>0</v>
      </c>
      <c r="T64" s="7">
        <f>SUM(J64-S64)</f>
        <v>0</v>
      </c>
    </row>
    <row r="65" spans="1:20" x14ac:dyDescent="0.3">
      <c r="A65" s="1"/>
      <c r="B65" s="9"/>
      <c r="C65" s="9"/>
      <c r="D65" s="9"/>
      <c r="E65" s="9"/>
      <c r="F65" s="9"/>
      <c r="G65" s="9"/>
      <c r="H65" s="9"/>
      <c r="I65" s="9"/>
      <c r="J65" s="11">
        <f>SUM(B65:I65)</f>
        <v>0</v>
      </c>
      <c r="K65" s="2"/>
      <c r="L65" s="12"/>
      <c r="M65" s="2"/>
      <c r="N65" s="2"/>
      <c r="O65" s="2"/>
      <c r="P65" s="2"/>
      <c r="Q65" s="2"/>
      <c r="R65" s="2"/>
      <c r="S65" s="22">
        <f>SUM(Tabela323456[[#This Row],[Embal.]:[Ac. Dornic]])</f>
        <v>0</v>
      </c>
      <c r="T65" s="7">
        <f>SUM(J65-S65)</f>
        <v>0</v>
      </c>
    </row>
    <row r="66" spans="1:20" x14ac:dyDescent="0.3">
      <c r="A66" s="39"/>
      <c r="B66" s="9"/>
      <c r="C66" s="9"/>
      <c r="D66" s="9"/>
      <c r="E66" s="9"/>
      <c r="F66" s="9"/>
      <c r="G66" s="9"/>
      <c r="H66" s="9"/>
      <c r="I66" s="9"/>
      <c r="J66" s="11">
        <f>SUM(B66:I66)</f>
        <v>0</v>
      </c>
      <c r="K66" s="2"/>
      <c r="L66" s="12"/>
      <c r="M66" s="2"/>
      <c r="N66" s="2"/>
      <c r="O66" s="2"/>
      <c r="P66" s="2"/>
      <c r="Q66" s="2"/>
      <c r="R66" s="2"/>
      <c r="S66" s="22">
        <f>SUM(Tabela323456[[#This Row],[Embal.]:[Ac. Dornic]])</f>
        <v>0</v>
      </c>
      <c r="T66" s="7">
        <f>SUM(J66-S66)</f>
        <v>0</v>
      </c>
    </row>
    <row r="67" spans="1:20" x14ac:dyDescent="0.3">
      <c r="A67" s="1"/>
      <c r="B67" s="9"/>
      <c r="C67" s="9"/>
      <c r="D67" s="9"/>
      <c r="E67" s="9"/>
      <c r="F67" s="9"/>
      <c r="G67" s="9"/>
      <c r="H67" s="9"/>
      <c r="I67" s="9"/>
      <c r="J67" s="11">
        <f>SUM(B67:I67)</f>
        <v>0</v>
      </c>
      <c r="K67" s="2"/>
      <c r="L67" s="12"/>
      <c r="M67" s="2"/>
      <c r="N67" s="2"/>
      <c r="O67" s="2"/>
      <c r="P67" s="2"/>
      <c r="Q67" s="2"/>
      <c r="R67" s="2"/>
      <c r="S67" s="22">
        <f>SUM(Tabela323456[[#This Row],[Embal.]:[Ac. Dornic]])</f>
        <v>0</v>
      </c>
      <c r="T67" s="7">
        <f>SUM(J67-S67)</f>
        <v>0</v>
      </c>
    </row>
    <row r="68" spans="1:20" x14ac:dyDescent="0.3">
      <c r="A68" s="39"/>
      <c r="B68" s="9"/>
      <c r="C68" s="9"/>
      <c r="D68" s="9"/>
      <c r="E68" s="9"/>
      <c r="F68" s="9"/>
      <c r="G68" s="9"/>
      <c r="H68" s="9"/>
      <c r="I68" s="9"/>
      <c r="J68" s="11">
        <f>SUM(B68:I68)</f>
        <v>0</v>
      </c>
      <c r="K68" s="2"/>
      <c r="L68" s="12"/>
      <c r="M68" s="2"/>
      <c r="N68" s="2"/>
      <c r="O68" s="2"/>
      <c r="P68" s="2"/>
      <c r="Q68" s="2"/>
      <c r="R68" s="2"/>
      <c r="S68" s="22">
        <f>SUM(Tabela323456[[#This Row],[Embal.]:[Ac. Dornic]])</f>
        <v>0</v>
      </c>
      <c r="T68" s="7">
        <f>SUM(J68-S68)</f>
        <v>0</v>
      </c>
    </row>
    <row r="69" spans="1:20" x14ac:dyDescent="0.3">
      <c r="A69" s="1"/>
      <c r="B69" s="9"/>
      <c r="C69" s="9"/>
      <c r="D69" s="9"/>
      <c r="E69" s="9"/>
      <c r="F69" s="9"/>
      <c r="G69" s="9"/>
      <c r="H69" s="9"/>
      <c r="I69" s="9"/>
      <c r="J69" s="11">
        <f>SUM(B69:I69)</f>
        <v>0</v>
      </c>
      <c r="K69" s="2"/>
      <c r="L69" s="12"/>
      <c r="M69" s="2"/>
      <c r="N69" s="2"/>
      <c r="O69" s="2"/>
      <c r="P69" s="2"/>
      <c r="Q69" s="2"/>
      <c r="R69" s="2"/>
      <c r="S69" s="22">
        <f>SUM(Tabela323456[[#This Row],[Embal.]:[Ac. Dornic]])</f>
        <v>0</v>
      </c>
      <c r="T69" s="7">
        <f>SUM(J69-S69)</f>
        <v>0</v>
      </c>
    </row>
    <row r="70" spans="1:20" x14ac:dyDescent="0.3">
      <c r="A70" s="1"/>
      <c r="B70" s="9"/>
      <c r="C70" s="9"/>
      <c r="D70" s="9"/>
      <c r="E70" s="9"/>
      <c r="F70" s="9"/>
      <c r="G70" s="9"/>
      <c r="H70" s="9"/>
      <c r="I70" s="9"/>
      <c r="J70" s="11">
        <f>SUM(B70:I70)</f>
        <v>0</v>
      </c>
      <c r="K70" s="2"/>
      <c r="L70" s="12"/>
      <c r="M70" s="2"/>
      <c r="N70" s="2"/>
      <c r="O70" s="2"/>
      <c r="P70" s="2"/>
      <c r="Q70" s="2"/>
      <c r="R70" s="2"/>
      <c r="S70" s="22">
        <f>SUM(Tabela323456[[#This Row],[Embal.]:[Ac. Dornic]])</f>
        <v>0</v>
      </c>
      <c r="T70" s="7">
        <f>SUM(J70-S70)</f>
        <v>0</v>
      </c>
    </row>
    <row r="71" spans="1:20" x14ac:dyDescent="0.3">
      <c r="A71" s="1"/>
      <c r="B71" s="9"/>
      <c r="C71" s="9"/>
      <c r="D71" s="9"/>
      <c r="E71" s="9"/>
      <c r="F71" s="9"/>
      <c r="G71" s="9"/>
      <c r="H71" s="9"/>
      <c r="I71" s="9"/>
      <c r="J71" s="11">
        <f>SUM(B71:I71)</f>
        <v>0</v>
      </c>
      <c r="K71" s="2"/>
      <c r="L71" s="12"/>
      <c r="M71" s="2"/>
      <c r="N71" s="2"/>
      <c r="O71" s="2"/>
      <c r="P71" s="2"/>
      <c r="Q71" s="2"/>
      <c r="R71" s="2"/>
      <c r="S71" s="22">
        <f>SUM(Tabela323456[[#This Row],[Embal.]:[Ac. Dornic]])</f>
        <v>0</v>
      </c>
      <c r="T71" s="7">
        <f>SUM(J71-S71)</f>
        <v>0</v>
      </c>
    </row>
    <row r="72" spans="1:20" x14ac:dyDescent="0.3">
      <c r="A72" s="39"/>
      <c r="B72" s="9"/>
      <c r="C72" s="9"/>
      <c r="D72" s="9"/>
      <c r="E72" s="9"/>
      <c r="F72" s="9"/>
      <c r="G72" s="9"/>
      <c r="H72" s="9"/>
      <c r="I72" s="9"/>
      <c r="J72" s="11">
        <f>SUM(B72:I72)</f>
        <v>0</v>
      </c>
      <c r="K72" s="2"/>
      <c r="L72" s="12"/>
      <c r="M72" s="2"/>
      <c r="N72" s="2"/>
      <c r="O72" s="2"/>
      <c r="P72" s="2"/>
      <c r="Q72" s="2"/>
      <c r="R72" s="2"/>
      <c r="S72" s="22">
        <f>SUM(Tabela323456[[#This Row],[Embal.]:[Ac. Dornic]])</f>
        <v>0</v>
      </c>
      <c r="T72" s="7">
        <f>SUM(J72-S72)</f>
        <v>0</v>
      </c>
    </row>
    <row r="73" spans="1:20" x14ac:dyDescent="0.3">
      <c r="A73" s="1"/>
      <c r="B73" s="9"/>
      <c r="C73" s="9"/>
      <c r="D73" s="9"/>
      <c r="E73" s="9"/>
      <c r="F73" s="9"/>
      <c r="G73" s="9"/>
      <c r="H73" s="9"/>
      <c r="I73" s="9"/>
      <c r="J73" s="11">
        <f>SUM(B73:I73)</f>
        <v>0</v>
      </c>
      <c r="K73" s="2"/>
      <c r="L73" s="12"/>
      <c r="M73" s="2"/>
      <c r="N73" s="2"/>
      <c r="O73" s="2"/>
      <c r="P73" s="2"/>
      <c r="Q73" s="2"/>
      <c r="R73" s="2"/>
      <c r="S73" s="22">
        <f>SUM(Tabela323456[[#This Row],[Embal.]:[Ac. Dornic]])</f>
        <v>0</v>
      </c>
      <c r="T73" s="7">
        <f>SUM(J73-S73)</f>
        <v>0</v>
      </c>
    </row>
    <row r="74" spans="1:20" x14ac:dyDescent="0.3">
      <c r="A74" s="1"/>
      <c r="B74" s="9"/>
      <c r="C74" s="9"/>
      <c r="D74" s="9"/>
      <c r="E74" s="9"/>
      <c r="F74" s="9"/>
      <c r="G74" s="9"/>
      <c r="H74" s="9"/>
      <c r="I74" s="9"/>
      <c r="J74" s="11">
        <f>SUM(B74:I74)</f>
        <v>0</v>
      </c>
      <c r="K74" s="2"/>
      <c r="L74" s="12"/>
      <c r="M74" s="2"/>
      <c r="N74" s="2"/>
      <c r="O74" s="2"/>
      <c r="P74" s="2"/>
      <c r="Q74" s="2"/>
      <c r="R74" s="2"/>
      <c r="S74" s="22">
        <f>SUM(Tabela323456[[#This Row],[Embal.]:[Ac. Dornic]])</f>
        <v>0</v>
      </c>
      <c r="T74" s="7">
        <f>SUM(J74-S74)</f>
        <v>0</v>
      </c>
    </row>
    <row r="75" spans="1:20" x14ac:dyDescent="0.3">
      <c r="A75" s="1"/>
      <c r="B75" s="9"/>
      <c r="C75" s="9"/>
      <c r="D75" s="9"/>
      <c r="E75" s="9"/>
      <c r="F75" s="9"/>
      <c r="G75" s="9"/>
      <c r="H75" s="9"/>
      <c r="I75" s="9"/>
      <c r="J75" s="11">
        <f>SUM(B75:I75)</f>
        <v>0</v>
      </c>
      <c r="K75" s="2"/>
      <c r="L75" s="12"/>
      <c r="M75" s="2"/>
      <c r="N75" s="2"/>
      <c r="O75" s="2"/>
      <c r="P75" s="2"/>
      <c r="Q75" s="2"/>
      <c r="R75" s="2"/>
      <c r="S75" s="22">
        <f>SUM(Tabela323456[[#This Row],[Embal.]:[Ac. Dornic]])</f>
        <v>0</v>
      </c>
      <c r="T75" s="7">
        <f>SUM(J75-S75)</f>
        <v>0</v>
      </c>
    </row>
    <row r="76" spans="1:20" x14ac:dyDescent="0.3">
      <c r="A76" s="1"/>
      <c r="B76" s="9"/>
      <c r="C76" s="9"/>
      <c r="D76" s="9"/>
      <c r="E76" s="9"/>
      <c r="F76" s="9"/>
      <c r="G76" s="9"/>
      <c r="H76" s="9"/>
      <c r="I76" s="9"/>
      <c r="J76" s="11">
        <f>SUM(B76:I76)</f>
        <v>0</v>
      </c>
      <c r="K76" s="2"/>
      <c r="L76" s="12"/>
      <c r="M76" s="2"/>
      <c r="N76" s="2"/>
      <c r="O76" s="2"/>
      <c r="P76" s="2"/>
      <c r="Q76" s="2"/>
      <c r="R76" s="2"/>
      <c r="S76" s="22">
        <f>SUM(Tabela323456[[#This Row],[Embal.]:[Ac. Dornic]])</f>
        <v>0</v>
      </c>
      <c r="T76" s="7">
        <f>SUM(J76-S76)</f>
        <v>0</v>
      </c>
    </row>
    <row r="77" spans="1:20" x14ac:dyDescent="0.3">
      <c r="A77" s="1"/>
      <c r="B77" s="9"/>
      <c r="C77" s="9"/>
      <c r="D77" s="9"/>
      <c r="E77" s="9"/>
      <c r="F77" s="9"/>
      <c r="G77" s="9"/>
      <c r="H77" s="9"/>
      <c r="I77" s="9"/>
      <c r="J77" s="11">
        <f>SUM(B77:I77)</f>
        <v>0</v>
      </c>
      <c r="K77" s="2"/>
      <c r="L77" s="12"/>
      <c r="M77" s="2"/>
      <c r="N77" s="2"/>
      <c r="O77" s="2"/>
      <c r="P77" s="2"/>
      <c r="Q77" s="2"/>
      <c r="R77" s="2"/>
      <c r="S77" s="22">
        <f>SUM(Tabela323456[[#This Row],[Embal.]:[Ac. Dornic]])</f>
        <v>0</v>
      </c>
      <c r="T77" s="7">
        <f>SUM(J77-S77)</f>
        <v>0</v>
      </c>
    </row>
    <row r="78" spans="1:20" x14ac:dyDescent="0.3">
      <c r="A78" s="1"/>
      <c r="B78" s="9"/>
      <c r="C78" s="9"/>
      <c r="D78" s="9"/>
      <c r="E78" s="9"/>
      <c r="F78" s="9"/>
      <c r="G78" s="9"/>
      <c r="H78" s="9"/>
      <c r="I78" s="9"/>
      <c r="J78" s="11">
        <f>SUM(B78:I78)</f>
        <v>0</v>
      </c>
      <c r="K78" s="2"/>
      <c r="L78" s="12"/>
      <c r="M78" s="2"/>
      <c r="N78" s="2"/>
      <c r="O78" s="2"/>
      <c r="P78" s="2"/>
      <c r="Q78" s="2"/>
      <c r="R78" s="2"/>
      <c r="S78" s="22">
        <f>SUM(Tabela323456[[#This Row],[Embal.]:[Ac. Dornic]])</f>
        <v>0</v>
      </c>
      <c r="T78" s="7">
        <f>SUM(J78-S78)</f>
        <v>0</v>
      </c>
    </row>
    <row r="79" spans="1:20" x14ac:dyDescent="0.3">
      <c r="A79" s="1"/>
      <c r="B79" s="9"/>
      <c r="C79" s="9"/>
      <c r="D79" s="9"/>
      <c r="E79" s="9"/>
      <c r="F79" s="9"/>
      <c r="G79" s="9"/>
      <c r="H79" s="9"/>
      <c r="I79" s="9"/>
      <c r="J79" s="11">
        <f>SUM(B79:I79)</f>
        <v>0</v>
      </c>
      <c r="K79" s="2"/>
      <c r="L79" s="12"/>
      <c r="M79" s="2"/>
      <c r="N79" s="2"/>
      <c r="O79" s="2"/>
      <c r="P79" s="2"/>
      <c r="Q79" s="2"/>
      <c r="R79" s="2"/>
      <c r="S79" s="22">
        <f>SUM(Tabela323456[[#This Row],[Embal.]:[Ac. Dornic]])</f>
        <v>0</v>
      </c>
      <c r="T79" s="7">
        <f>SUM(J79-S79)</f>
        <v>0</v>
      </c>
    </row>
    <row r="80" spans="1:20" x14ac:dyDescent="0.3">
      <c r="A80" s="1"/>
      <c r="B80" s="9"/>
      <c r="C80" s="9"/>
      <c r="D80" s="9"/>
      <c r="E80" s="9"/>
      <c r="F80" s="9"/>
      <c r="G80" s="9"/>
      <c r="H80" s="9"/>
      <c r="I80" s="9"/>
      <c r="J80" s="11">
        <f>SUM(B80:I80)</f>
        <v>0</v>
      </c>
      <c r="K80" s="2"/>
      <c r="L80" s="12"/>
      <c r="M80" s="2"/>
      <c r="N80" s="2"/>
      <c r="O80" s="2"/>
      <c r="P80" s="2"/>
      <c r="Q80" s="2"/>
      <c r="R80" s="2"/>
      <c r="S80" s="22">
        <f>SUM(Tabela323456[[#This Row],[Embal.]:[Ac. Dornic]])</f>
        <v>0</v>
      </c>
      <c r="T80" s="7">
        <f>SUM(J80-S80)</f>
        <v>0</v>
      </c>
    </row>
    <row r="81" spans="1:20" x14ac:dyDescent="0.3">
      <c r="A81" s="1"/>
      <c r="B81" s="9"/>
      <c r="C81" s="9"/>
      <c r="D81" s="9"/>
      <c r="E81" s="9"/>
      <c r="F81" s="9"/>
      <c r="G81" s="9"/>
      <c r="H81" s="9"/>
      <c r="I81" s="9"/>
      <c r="J81" s="11">
        <f>SUM(B81:I81)</f>
        <v>0</v>
      </c>
      <c r="K81" s="2"/>
      <c r="L81" s="12"/>
      <c r="M81" s="2"/>
      <c r="N81" s="2"/>
      <c r="O81" s="2"/>
      <c r="P81" s="2"/>
      <c r="Q81" s="2"/>
      <c r="R81" s="2"/>
      <c r="S81" s="22">
        <f>SUM(Tabela323456[[#This Row],[Embal.]:[Ac. Dornic]])</f>
        <v>0</v>
      </c>
      <c r="T81" s="7">
        <f>SUM(J81-S81)</f>
        <v>0</v>
      </c>
    </row>
    <row r="82" spans="1:20" x14ac:dyDescent="0.3">
      <c r="A82" s="1"/>
      <c r="B82" s="9"/>
      <c r="C82" s="9"/>
      <c r="D82" s="9"/>
      <c r="E82" s="9"/>
      <c r="F82" s="9"/>
      <c r="G82" s="9"/>
      <c r="H82" s="9"/>
      <c r="I82" s="9"/>
      <c r="J82" s="11">
        <f>SUM(B82:I82)</f>
        <v>0</v>
      </c>
      <c r="K82" s="2"/>
      <c r="L82" s="12"/>
      <c r="M82" s="2"/>
      <c r="N82" s="2"/>
      <c r="O82" s="2"/>
      <c r="P82" s="2"/>
      <c r="Q82" s="2"/>
      <c r="R82" s="2"/>
      <c r="S82" s="22">
        <f>SUM(Tabela323456[[#This Row],[Embal.]:[Ac. Dornic]])</f>
        <v>0</v>
      </c>
      <c r="T82" s="7">
        <f>SUM(J82-S82)</f>
        <v>0</v>
      </c>
    </row>
    <row r="83" spans="1:20" x14ac:dyDescent="0.3">
      <c r="A83" s="1"/>
      <c r="B83" s="9"/>
      <c r="C83" s="9"/>
      <c r="D83" s="9"/>
      <c r="E83" s="9"/>
      <c r="F83" s="9"/>
      <c r="G83" s="9"/>
      <c r="H83" s="9"/>
      <c r="I83" s="9"/>
      <c r="J83" s="11">
        <f>SUM(B83:I83)</f>
        <v>0</v>
      </c>
      <c r="K83" s="2"/>
      <c r="L83" s="12"/>
      <c r="M83" s="2"/>
      <c r="N83" s="2"/>
      <c r="O83" s="2"/>
      <c r="P83" s="2"/>
      <c r="Q83" s="2"/>
      <c r="R83" s="2"/>
      <c r="S83" s="22">
        <f>SUM(Tabela323456[[#This Row],[Embal.]:[Ac. Dornic]])</f>
        <v>0</v>
      </c>
      <c r="T83" s="7">
        <f>SUM(J83-S83)</f>
        <v>0</v>
      </c>
    </row>
    <row r="84" spans="1:20" x14ac:dyDescent="0.3">
      <c r="A84" s="1"/>
      <c r="B84" s="9"/>
      <c r="C84" s="9"/>
      <c r="D84" s="9"/>
      <c r="E84" s="9"/>
      <c r="F84" s="9"/>
      <c r="G84" s="9"/>
      <c r="H84" s="9"/>
      <c r="I84" s="9"/>
      <c r="J84" s="11">
        <f>SUM(B84:I84)</f>
        <v>0</v>
      </c>
      <c r="K84" s="2"/>
      <c r="L84" s="12"/>
      <c r="M84" s="2"/>
      <c r="N84" s="2"/>
      <c r="O84" s="2"/>
      <c r="P84" s="2"/>
      <c r="Q84" s="2"/>
      <c r="R84" s="2"/>
      <c r="S84" s="22">
        <f>SUM(Tabela323456[[#This Row],[Embal.]:[Ac. Dornic]])</f>
        <v>0</v>
      </c>
      <c r="T84" s="7">
        <f>SUM(J84-S84)</f>
        <v>0</v>
      </c>
    </row>
    <row r="85" spans="1:20" x14ac:dyDescent="0.3">
      <c r="A85" s="1"/>
      <c r="B85" s="9"/>
      <c r="C85" s="9"/>
      <c r="D85" s="9"/>
      <c r="E85" s="9"/>
      <c r="F85" s="9"/>
      <c r="G85" s="9"/>
      <c r="H85" s="9"/>
      <c r="I85" s="9"/>
      <c r="J85" s="11">
        <f>SUM(B85:I85)</f>
        <v>0</v>
      </c>
      <c r="K85" s="2"/>
      <c r="L85" s="12"/>
      <c r="M85" s="2"/>
      <c r="N85" s="2"/>
      <c r="O85" s="2"/>
      <c r="P85" s="2"/>
      <c r="Q85" s="2"/>
      <c r="R85" s="2"/>
      <c r="S85" s="22">
        <f>SUM(Tabela323456[[#This Row],[Embal.]:[Ac. Dornic]])</f>
        <v>0</v>
      </c>
      <c r="T85" s="7">
        <f>SUM(J85-S85)</f>
        <v>0</v>
      </c>
    </row>
    <row r="86" spans="1:20" x14ac:dyDescent="0.3">
      <c r="A86" s="1"/>
      <c r="B86" s="9"/>
      <c r="C86" s="9"/>
      <c r="D86" s="9"/>
      <c r="E86" s="9"/>
      <c r="F86" s="9"/>
      <c r="G86" s="9"/>
      <c r="H86" s="9"/>
      <c r="I86" s="9"/>
      <c r="J86" s="11">
        <f>SUM(B86:I86)</f>
        <v>0</v>
      </c>
      <c r="K86" s="2"/>
      <c r="L86" s="12"/>
      <c r="M86" s="2"/>
      <c r="N86" s="2"/>
      <c r="O86" s="2"/>
      <c r="P86" s="2"/>
      <c r="Q86" s="2"/>
      <c r="R86" s="2"/>
      <c r="S86" s="22">
        <f>SUM(Tabela323456[[#This Row],[Embal.]:[Ac. Dornic]])</f>
        <v>0</v>
      </c>
      <c r="T86" s="7">
        <f>SUM(J86-S86)</f>
        <v>0</v>
      </c>
    </row>
    <row r="87" spans="1:20" x14ac:dyDescent="0.3">
      <c r="A87" s="1"/>
      <c r="B87" s="9"/>
      <c r="C87" s="9"/>
      <c r="D87" s="9"/>
      <c r="E87" s="9"/>
      <c r="F87" s="9"/>
      <c r="G87" s="9"/>
      <c r="H87" s="9"/>
      <c r="I87" s="9"/>
      <c r="J87" s="11">
        <f>SUM(B87:I87)</f>
        <v>0</v>
      </c>
      <c r="K87" s="2"/>
      <c r="L87" s="12"/>
      <c r="M87" s="2"/>
      <c r="N87" s="2"/>
      <c r="O87" s="2"/>
      <c r="P87" s="2"/>
      <c r="Q87" s="2"/>
      <c r="R87" s="2"/>
      <c r="S87" s="22">
        <f>SUM(Tabela323456[[#This Row],[Embal.]:[Ac. Dornic]])</f>
        <v>0</v>
      </c>
      <c r="T87" s="7">
        <f>SUM(J87-S87)</f>
        <v>0</v>
      </c>
    </row>
    <row r="88" spans="1:20" x14ac:dyDescent="0.3">
      <c r="A88" s="1"/>
      <c r="B88" s="9"/>
      <c r="C88" s="9"/>
      <c r="D88" s="9"/>
      <c r="E88" s="9"/>
      <c r="F88" s="9"/>
      <c r="G88" s="9"/>
      <c r="H88" s="9"/>
      <c r="I88" s="9"/>
      <c r="J88" s="11">
        <f>SUM(B88:I88)</f>
        <v>0</v>
      </c>
      <c r="K88" s="2"/>
      <c r="L88" s="12"/>
      <c r="M88" s="2"/>
      <c r="N88" s="2"/>
      <c r="O88" s="2"/>
      <c r="P88" s="2"/>
      <c r="Q88" s="2"/>
      <c r="R88" s="2"/>
      <c r="S88" s="22">
        <f>SUM(Tabela323456[[#This Row],[Embal.]:[Ac. Dornic]])</f>
        <v>0</v>
      </c>
      <c r="T88" s="7">
        <f>SUM(J88-S88)</f>
        <v>0</v>
      </c>
    </row>
    <row r="89" spans="1:20" x14ac:dyDescent="0.3">
      <c r="A89" s="1"/>
      <c r="B89" s="9"/>
      <c r="C89" s="9"/>
      <c r="D89" s="9"/>
      <c r="E89" s="9"/>
      <c r="F89" s="9"/>
      <c r="G89" s="9"/>
      <c r="H89" s="9"/>
      <c r="I89" s="9"/>
      <c r="J89" s="11">
        <f>SUM(B89:I89)</f>
        <v>0</v>
      </c>
      <c r="K89" s="2"/>
      <c r="L89" s="12"/>
      <c r="M89" s="2"/>
      <c r="N89" s="2"/>
      <c r="O89" s="2"/>
      <c r="P89" s="2"/>
      <c r="Q89" s="2"/>
      <c r="R89" s="2"/>
      <c r="S89" s="13">
        <f>SUM(Tabela323456[[#This Row],[Embal.]:[Ac. Dornic]])</f>
        <v>0</v>
      </c>
      <c r="T89" s="7">
        <f>SUM(J89-S89)</f>
        <v>0</v>
      </c>
    </row>
    <row r="90" spans="1:20" x14ac:dyDescent="0.3">
      <c r="A90" s="1"/>
      <c r="B90" s="9"/>
      <c r="C90" s="9"/>
      <c r="D90" s="9"/>
      <c r="E90" s="9"/>
      <c r="F90" s="9"/>
      <c r="G90" s="9"/>
      <c r="H90" s="9"/>
      <c r="I90" s="9"/>
      <c r="J90" s="11">
        <f>SUM(B90:I90)</f>
        <v>0</v>
      </c>
      <c r="K90" s="2"/>
      <c r="L90" s="12"/>
      <c r="M90" s="2"/>
      <c r="N90" s="2"/>
      <c r="O90" s="2"/>
      <c r="P90" s="2"/>
      <c r="Q90" s="2"/>
      <c r="R90" s="2"/>
      <c r="S90" s="22">
        <f>SUM(Tabela323456[[#This Row],[Embal.]:[Ac. Dornic]])</f>
        <v>0</v>
      </c>
      <c r="T90" s="7">
        <f>SUM(J90-S90)</f>
        <v>0</v>
      </c>
    </row>
    <row r="91" spans="1:20" x14ac:dyDescent="0.3">
      <c r="A91" s="1"/>
      <c r="B91" s="9"/>
      <c r="C91" s="9"/>
      <c r="D91" s="9"/>
      <c r="E91" s="9"/>
      <c r="F91" s="9"/>
      <c r="G91" s="9"/>
      <c r="H91" s="9"/>
      <c r="I91" s="9"/>
      <c r="J91" s="11">
        <f>SUM(B91:I91)</f>
        <v>0</v>
      </c>
      <c r="K91" s="2"/>
      <c r="L91" s="12"/>
      <c r="M91" s="2"/>
      <c r="N91" s="2"/>
      <c r="O91" s="2"/>
      <c r="P91" s="2"/>
      <c r="Q91" s="2"/>
      <c r="R91" s="2"/>
      <c r="S91" s="13">
        <f>SUM(Tabela323456[[#This Row],[Embal.]:[Ac. Dornic]])</f>
        <v>0</v>
      </c>
      <c r="T91" s="7">
        <f>SUM(J91-S91)</f>
        <v>0</v>
      </c>
    </row>
    <row r="92" spans="1:20" x14ac:dyDescent="0.3">
      <c r="A92" s="1"/>
      <c r="B92" s="9"/>
      <c r="C92" s="9"/>
      <c r="D92" s="9"/>
      <c r="E92" s="9"/>
      <c r="F92" s="9"/>
      <c r="G92" s="9"/>
      <c r="H92" s="9"/>
      <c r="I92" s="9"/>
      <c r="J92" s="11">
        <f>SUM(B92:I92)</f>
        <v>0</v>
      </c>
      <c r="K92" s="2"/>
      <c r="L92" s="12"/>
      <c r="M92" s="2"/>
      <c r="N92" s="2"/>
      <c r="O92" s="2"/>
      <c r="P92" s="2"/>
      <c r="Q92" s="2"/>
      <c r="R92" s="2"/>
      <c r="S92" s="22">
        <f>SUM(Tabela323456[[#This Row],[Embal.]:[Ac. Dornic]])</f>
        <v>0</v>
      </c>
      <c r="T92" s="7">
        <f>SUM(J92-S92)</f>
        <v>0</v>
      </c>
    </row>
    <row r="93" spans="1:20" x14ac:dyDescent="0.3">
      <c r="A93" s="1"/>
      <c r="B93" s="9"/>
      <c r="C93" s="9"/>
      <c r="D93" s="9"/>
      <c r="E93" s="9"/>
      <c r="F93" s="9"/>
      <c r="G93" s="9"/>
      <c r="H93" s="9"/>
      <c r="I93" s="9"/>
      <c r="J93" s="11">
        <f>SUM(B93:I93)</f>
        <v>0</v>
      </c>
      <c r="K93" s="2"/>
      <c r="L93" s="12"/>
      <c r="M93" s="2"/>
      <c r="N93" s="2"/>
      <c r="O93" s="2"/>
      <c r="P93" s="2"/>
      <c r="Q93" s="2"/>
      <c r="R93" s="2"/>
      <c r="S93" s="13">
        <f>SUM(Tabela323456[[#This Row],[Embal.]:[Ac. Dornic]])</f>
        <v>0</v>
      </c>
      <c r="T93" s="7">
        <f>SUM(J93-S93)</f>
        <v>0</v>
      </c>
    </row>
    <row r="94" spans="1:20" x14ac:dyDescent="0.3">
      <c r="A94" s="1"/>
      <c r="B94" s="9"/>
      <c r="C94" s="9"/>
      <c r="D94" s="9"/>
      <c r="E94" s="9"/>
      <c r="F94" s="9"/>
      <c r="G94" s="9"/>
      <c r="H94" s="9"/>
      <c r="I94" s="9"/>
      <c r="J94" s="11">
        <f>SUM(B94:I94)</f>
        <v>0</v>
      </c>
      <c r="K94" s="2"/>
      <c r="L94" s="12"/>
      <c r="M94" s="2"/>
      <c r="N94" s="2"/>
      <c r="O94" s="2"/>
      <c r="P94" s="2"/>
      <c r="Q94" s="2"/>
      <c r="R94" s="2"/>
      <c r="S94" s="13">
        <f>SUM(Tabela323456[[#This Row],[Embal.]:[Ac. Dornic]])</f>
        <v>0</v>
      </c>
      <c r="T94" s="7">
        <f>SUM(J94-S94)</f>
        <v>0</v>
      </c>
    </row>
    <row r="95" spans="1:20" x14ac:dyDescent="0.3">
      <c r="A95" s="1"/>
      <c r="B95" s="9"/>
      <c r="C95" s="9"/>
      <c r="D95" s="9"/>
      <c r="E95" s="9"/>
      <c r="F95" s="9"/>
      <c r="G95" s="9"/>
      <c r="H95" s="9"/>
      <c r="I95" s="9"/>
      <c r="J95" s="11">
        <f>SUM(B95:I95)</f>
        <v>0</v>
      </c>
      <c r="K95" s="2"/>
      <c r="L95" s="12"/>
      <c r="M95" s="2"/>
      <c r="N95" s="2"/>
      <c r="O95" s="2"/>
      <c r="P95" s="2"/>
      <c r="Q95" s="2"/>
      <c r="R95" s="2"/>
      <c r="S95" s="22">
        <f>SUM(Tabela323456[[#This Row],[Embal.]:[Ac. Dornic]])</f>
        <v>0</v>
      </c>
      <c r="T95" s="7">
        <f>SUM(J95-S95)</f>
        <v>0</v>
      </c>
    </row>
    <row r="96" spans="1:20" x14ac:dyDescent="0.3">
      <c r="A96" s="1"/>
      <c r="B96" s="9"/>
      <c r="C96" s="9"/>
      <c r="D96" s="9"/>
      <c r="E96" s="9"/>
      <c r="F96" s="9"/>
      <c r="G96" s="9"/>
      <c r="H96" s="9"/>
      <c r="I96" s="9"/>
      <c r="J96" s="11">
        <f>SUM(B96:I96)</f>
        <v>0</v>
      </c>
      <c r="K96" s="2"/>
      <c r="L96" s="12"/>
      <c r="M96" s="2"/>
      <c r="N96" s="2"/>
      <c r="O96" s="2"/>
      <c r="P96" s="2"/>
      <c r="Q96" s="2"/>
      <c r="R96" s="2"/>
      <c r="S96" s="22">
        <f>SUM(Tabela323456[[#This Row],[Embal.]:[Ac. Dornic]])</f>
        <v>0</v>
      </c>
      <c r="T96" s="7">
        <f>SUM(J96-S96)</f>
        <v>0</v>
      </c>
    </row>
    <row r="97" spans="1:20" x14ac:dyDescent="0.3">
      <c r="A97" s="1"/>
      <c r="B97" s="9"/>
      <c r="C97" s="9"/>
      <c r="D97" s="9"/>
      <c r="E97" s="9"/>
      <c r="F97" s="9"/>
      <c r="G97" s="9"/>
      <c r="H97" s="9"/>
      <c r="I97" s="9"/>
      <c r="J97" s="11">
        <f>SUM(B97:I97)</f>
        <v>0</v>
      </c>
      <c r="K97" s="2"/>
      <c r="L97" s="41"/>
      <c r="M97" s="2"/>
      <c r="N97" s="2"/>
      <c r="O97" s="2"/>
      <c r="P97" s="2"/>
      <c r="Q97" s="2"/>
      <c r="R97" s="2"/>
      <c r="S97" s="22">
        <f>SUM(Tabela323456[[#This Row],[Embal.]:[Ac. Dornic]])</f>
        <v>0</v>
      </c>
      <c r="T97" s="7">
        <f>SUM(J97-S97)</f>
        <v>0</v>
      </c>
    </row>
    <row r="98" spans="1:20" x14ac:dyDescent="0.3">
      <c r="A98" s="17"/>
      <c r="B98" s="18">
        <f>SUM(B3:B97)</f>
        <v>7430</v>
      </c>
      <c r="C98" s="18">
        <f>SUM(C3:C97)</f>
        <v>3250</v>
      </c>
      <c r="D98" s="18">
        <f>SUM(D3:D97)</f>
        <v>7610</v>
      </c>
      <c r="E98" s="18">
        <f t="shared" ref="E98:F98" si="0">SUM(E3:E97)</f>
        <v>1290</v>
      </c>
      <c r="F98" s="18">
        <f t="shared" si="0"/>
        <v>6190</v>
      </c>
      <c r="G98" s="18">
        <f>SUM(G3:G97)</f>
        <v>2630</v>
      </c>
      <c r="H98" s="18">
        <f>SUM(H3:H97)</f>
        <v>0</v>
      </c>
      <c r="I98" s="18">
        <f>SUM(I3:I97)</f>
        <v>0</v>
      </c>
      <c r="J98" s="25">
        <f>SUM(J3:J97)</f>
        <v>28400</v>
      </c>
      <c r="K98" s="19">
        <f>SUM(K3:K97)</f>
        <v>152</v>
      </c>
      <c r="L98" s="19">
        <f>SUM(L3:L97)</f>
        <v>0</v>
      </c>
      <c r="M98" s="19">
        <f>SUM(M3:M97)</f>
        <v>0</v>
      </c>
      <c r="N98" s="19">
        <f>SUM(N3:N97)</f>
        <v>470</v>
      </c>
      <c r="O98" s="19">
        <f>SUM(O3:O97)</f>
        <v>0</v>
      </c>
      <c r="P98" s="19">
        <f>SUM(P3:P97)</f>
        <v>0</v>
      </c>
      <c r="Q98" s="19">
        <f>SUM(Q3:Q97)</f>
        <v>0</v>
      </c>
      <c r="R98" s="19">
        <f>SUM(R3:R97)</f>
        <v>0</v>
      </c>
      <c r="S98" s="23">
        <f>SUM(S3:S97)</f>
        <v>470</v>
      </c>
      <c r="T98" s="24">
        <f>SUM(T3:T97)</f>
        <v>27930</v>
      </c>
    </row>
  </sheetData>
  <mergeCells count="1">
    <mergeCell ref="A1:T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 Reis</cp:lastModifiedBy>
  <cp:lastPrinted>2024-05-02T14:15:56Z</cp:lastPrinted>
  <dcterms:created xsi:type="dcterms:W3CDTF">2023-11-27T12:55:45Z</dcterms:created>
  <dcterms:modified xsi:type="dcterms:W3CDTF">2024-06-25T21:26:27Z</dcterms:modified>
</cp:coreProperties>
</file>